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MPROJ\.PLANEJAMENTO E CONTRATAÇÕES\Aquisição de aparelhos de ar condicionado (Registro de Preços)_PROAD_498_2024\"/>
    </mc:Choice>
  </mc:AlternateContent>
  <xr:revisionPtr revIDLastSave="0" documentId="13_ncr:1_{E48D703B-8DE6-430E-A57A-F1D5559A9CB0}" xr6:coauthVersionLast="47" xr6:coauthVersionMax="47" xr10:uidLastSave="{00000000-0000-0000-0000-000000000000}"/>
  <bookViews>
    <workbookView xWindow="-120" yWindow="-120" windowWidth="29040" windowHeight="15840" tabRatio="500" xr2:uid="{00000000-000D-0000-FFFF-FFFF00000000}"/>
  </bookViews>
  <sheets>
    <sheet name="ORÇAMENTO" sheetId="1" r:id="rId1"/>
    <sheet name="COMPOSICAO" sheetId="2" r:id="rId2"/>
    <sheet name="PESQUISAS" sheetId="3" r:id="rId3"/>
    <sheet name="BDI" sheetId="4" r:id="rId4"/>
    <sheet name="insumos" sheetId="5" r:id="rId5"/>
    <sheet name="PREV2023" sheetId="6" r:id="rId6"/>
  </sheets>
  <externalReferences>
    <externalReference r:id="rId7"/>
  </externalReferences>
  <definedNames>
    <definedName name="_xlnm._FilterDatabase" localSheetId="1" hidden="1">COMPOSICAO!$A$42:$G$75</definedName>
    <definedName name="_xlnm._FilterDatabase" localSheetId="4" hidden="1">insumos!$A$7:$E$5023</definedName>
    <definedName name="_xlnm._FilterDatabase" localSheetId="0" hidden="1">ORÇAMENTO!$A$6:$L$21</definedName>
    <definedName name="Analitico">COMPOSICAO!$A$5:$H$133</definedName>
    <definedName name="_xlnm.Print_Area" localSheetId="3">BDI!$A$1:$F$60</definedName>
    <definedName name="_xlnm.Print_Area" localSheetId="1">COMPOSICAO!$A$1:$H$148</definedName>
    <definedName name="_xlnm.Print_Area" localSheetId="0">ORÇAMENTO!$A$1:$P$70</definedName>
    <definedName name="_xlnm.Print_Area" localSheetId="2">PESQUISAS!$A$1:$H$41</definedName>
    <definedName name="BDI_EQP">ORÇAMENTO!$K$6</definedName>
    <definedName name="BDI_MAT" localSheetId="0">ORÇAMENTO!$I$6</definedName>
    <definedName name="BDI_MDO" localSheetId="0">ORÇAMENTO!$J$6</definedName>
    <definedName name="Categorias">[1]BD!$A$3:$A$5</definedName>
    <definedName name="insumos">insumos!#REF!</definedName>
    <definedName name="_xlnm.Print_Titles" localSheetId="0">ORÇAMENTO!$1:$5</definedName>
    <definedName name="_xlnm.Print_Titles" localSheetId="2">PESQUISAS!$1:$4</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P33" i="1" l="1"/>
  <c r="O18" i="1"/>
  <c r="O19" i="1"/>
  <c r="O20" i="1"/>
  <c r="O21" i="1"/>
  <c r="O17" i="1"/>
  <c r="O9" i="1"/>
  <c r="O10" i="1"/>
  <c r="O11" i="1"/>
  <c r="O12" i="1"/>
  <c r="O13" i="1"/>
  <c r="O8" i="1"/>
  <c r="M33" i="1"/>
  <c r="M28" i="1"/>
  <c r="M21" i="1"/>
  <c r="M13" i="1"/>
  <c r="H20" i="1"/>
  <c r="H19" i="1"/>
  <c r="H18" i="1"/>
  <c r="H17" i="1"/>
  <c r="H12" i="1"/>
  <c r="H11" i="1"/>
  <c r="H10" i="1"/>
  <c r="H9" i="1"/>
  <c r="H32" i="1"/>
  <c r="B148" i="2"/>
  <c r="H147" i="2"/>
  <c r="H144" i="2"/>
  <c r="H141" i="2"/>
  <c r="H138" i="2"/>
  <c r="H135" i="2"/>
  <c r="H132" i="2"/>
  <c r="H129" i="2"/>
  <c r="H126" i="2"/>
  <c r="H123" i="2"/>
  <c r="H19" i="6"/>
  <c r="J19" i="6" s="1"/>
  <c r="J18" i="6"/>
  <c r="J17" i="6"/>
  <c r="J16" i="6"/>
  <c r="H15" i="6"/>
  <c r="J15" i="6" s="1"/>
  <c r="J14" i="6"/>
  <c r="J13" i="6"/>
  <c r="J12" i="6"/>
  <c r="J11" i="6"/>
  <c r="J10" i="6"/>
  <c r="J20" i="6" s="1"/>
  <c r="E29" i="4"/>
  <c r="D29" i="4"/>
  <c r="C29" i="4"/>
  <c r="E26" i="4"/>
  <c r="D26" i="4"/>
  <c r="E25" i="4"/>
  <c r="D25" i="4"/>
  <c r="E23" i="4"/>
  <c r="D23" i="4"/>
  <c r="C23" i="4"/>
  <c r="E21" i="4"/>
  <c r="D21" i="4"/>
  <c r="C21" i="4"/>
  <c r="D20" i="4"/>
  <c r="E19" i="4"/>
  <c r="E24" i="4" s="1"/>
  <c r="E30" i="4" s="1"/>
  <c r="K6" i="1" s="1"/>
  <c r="C19" i="4"/>
  <c r="C24" i="4" s="1"/>
  <c r="C30" i="4" s="1"/>
  <c r="I6" i="1" s="1"/>
  <c r="D18" i="4"/>
  <c r="D17" i="4"/>
  <c r="D16" i="4"/>
  <c r="N15" i="4"/>
  <c r="D15" i="4"/>
  <c r="D19" i="4" s="1"/>
  <c r="D24" i="4" s="1"/>
  <c r="D30" i="4" s="1"/>
  <c r="J6" i="1" s="1"/>
  <c r="E41" i="3"/>
  <c r="H41" i="3" s="1"/>
  <c r="G38" i="3"/>
  <c r="C38" i="3"/>
  <c r="H36" i="3"/>
  <c r="E36" i="3"/>
  <c r="G33" i="3"/>
  <c r="H30" i="3"/>
  <c r="E30" i="3"/>
  <c r="G27" i="3"/>
  <c r="E24" i="3"/>
  <c r="H24" i="3" s="1"/>
  <c r="G21" i="3"/>
  <c r="E18" i="3"/>
  <c r="H18" i="3" s="1"/>
  <c r="G15" i="3"/>
  <c r="D12" i="3"/>
  <c r="D11" i="3"/>
  <c r="D10" i="3"/>
  <c r="D9" i="3"/>
  <c r="E9" i="3" s="1"/>
  <c r="F9" i="3" s="1"/>
  <c r="G6" i="3" s="1"/>
  <c r="F108" i="2" s="1"/>
  <c r="H121" i="2"/>
  <c r="H120" i="2" s="1"/>
  <c r="B121" i="2"/>
  <c r="H118" i="2"/>
  <c r="H117" i="2" s="1"/>
  <c r="B118" i="2"/>
  <c r="H115" i="2"/>
  <c r="H114" i="2" s="1"/>
  <c r="B115" i="2"/>
  <c r="H112" i="2"/>
  <c r="H111" i="2" s="1"/>
  <c r="H8" i="1" s="1"/>
  <c r="B112" i="2"/>
  <c r="G108" i="2"/>
  <c r="E108" i="2"/>
  <c r="B108" i="2"/>
  <c r="A108" i="2"/>
  <c r="G107" i="2"/>
  <c r="F107" i="2"/>
  <c r="B107" i="2"/>
  <c r="G106" i="2"/>
  <c r="F106" i="2"/>
  <c r="B106" i="2"/>
  <c r="G105" i="2"/>
  <c r="F105" i="2"/>
  <c r="B105" i="2"/>
  <c r="G104" i="2"/>
  <c r="F104" i="2"/>
  <c r="B104" i="2"/>
  <c r="G103" i="2"/>
  <c r="F103" i="2"/>
  <c r="B103" i="2"/>
  <c r="G102" i="2"/>
  <c r="F102" i="2"/>
  <c r="B102" i="2"/>
  <c r="G101" i="2"/>
  <c r="F101" i="2"/>
  <c r="B101" i="2"/>
  <c r="G100" i="2"/>
  <c r="F100" i="2"/>
  <c r="B100" i="2"/>
  <c r="G99" i="2"/>
  <c r="F99" i="2"/>
  <c r="B99" i="2"/>
  <c r="G98" i="2"/>
  <c r="F98" i="2"/>
  <c r="B98" i="2"/>
  <c r="G97" i="2"/>
  <c r="F97" i="2"/>
  <c r="B97" i="2"/>
  <c r="G96" i="2"/>
  <c r="F96" i="2"/>
  <c r="B96" i="2"/>
  <c r="G95" i="2"/>
  <c r="F95" i="2"/>
  <c r="B95" i="2"/>
  <c r="G94" i="2"/>
  <c r="F94" i="2"/>
  <c r="B94" i="2"/>
  <c r="G93" i="2"/>
  <c r="F93" i="2"/>
  <c r="B93" i="2"/>
  <c r="G92" i="2"/>
  <c r="F92" i="2"/>
  <c r="B92" i="2"/>
  <c r="G91" i="2"/>
  <c r="F91" i="2"/>
  <c r="B91" i="2"/>
  <c r="G90" i="2"/>
  <c r="F90" i="2"/>
  <c r="B90" i="2"/>
  <c r="G89" i="2"/>
  <c r="F89" i="2"/>
  <c r="B89" i="2"/>
  <c r="G88" i="2"/>
  <c r="F88" i="2"/>
  <c r="B88" i="2"/>
  <c r="G87" i="2"/>
  <c r="F87" i="2"/>
  <c r="B87" i="2"/>
  <c r="G86" i="2"/>
  <c r="F86" i="2"/>
  <c r="B86" i="2"/>
  <c r="G85" i="2"/>
  <c r="F85" i="2"/>
  <c r="B85" i="2"/>
  <c r="G84" i="2"/>
  <c r="F84" i="2"/>
  <c r="B84" i="2"/>
  <c r="G83" i="2"/>
  <c r="F83" i="2"/>
  <c r="B83" i="2"/>
  <c r="G82" i="2"/>
  <c r="F82" i="2"/>
  <c r="B82" i="2"/>
  <c r="G81" i="2"/>
  <c r="F81" i="2"/>
  <c r="B81" i="2"/>
  <c r="G80" i="2"/>
  <c r="F80" i="2"/>
  <c r="B80" i="2"/>
  <c r="G79" i="2"/>
  <c r="F79" i="2"/>
  <c r="B79" i="2"/>
  <c r="G78" i="2"/>
  <c r="F78" i="2"/>
  <c r="B78" i="2"/>
  <c r="G77" i="2"/>
  <c r="F77" i="2"/>
  <c r="F76" i="2" s="1"/>
  <c r="B77" i="2"/>
  <c r="G76" i="2"/>
  <c r="G74" i="2"/>
  <c r="G42" i="2" s="1"/>
  <c r="G21" i="1" s="1"/>
  <c r="J21" i="1" s="1"/>
  <c r="E74" i="2"/>
  <c r="B74" i="2"/>
  <c r="A74" i="2"/>
  <c r="F74" i="2" s="1"/>
  <c r="G73" i="2"/>
  <c r="F73" i="2"/>
  <c r="B73" i="2"/>
  <c r="G72" i="2"/>
  <c r="F72" i="2"/>
  <c r="B72" i="2"/>
  <c r="G71" i="2"/>
  <c r="F71" i="2"/>
  <c r="B71" i="2"/>
  <c r="G70" i="2"/>
  <c r="F70" i="2"/>
  <c r="B70" i="2"/>
  <c r="G69" i="2"/>
  <c r="F69" i="2"/>
  <c r="B69" i="2"/>
  <c r="G68" i="2"/>
  <c r="F68" i="2"/>
  <c r="B68" i="2"/>
  <c r="G67" i="2"/>
  <c r="F67" i="2"/>
  <c r="B67" i="2"/>
  <c r="G66" i="2"/>
  <c r="F66" i="2"/>
  <c r="B66" i="2"/>
  <c r="G65" i="2"/>
  <c r="F65" i="2"/>
  <c r="B65" i="2"/>
  <c r="G64" i="2"/>
  <c r="F64" i="2"/>
  <c r="B64" i="2"/>
  <c r="G63" i="2"/>
  <c r="F63" i="2"/>
  <c r="B63" i="2"/>
  <c r="G62" i="2"/>
  <c r="F62" i="2"/>
  <c r="B62" i="2"/>
  <c r="G61" i="2"/>
  <c r="F61" i="2"/>
  <c r="B61" i="2"/>
  <c r="G60" i="2"/>
  <c r="F60" i="2"/>
  <c r="B60" i="2"/>
  <c r="G59" i="2"/>
  <c r="F59" i="2"/>
  <c r="B59" i="2"/>
  <c r="G58" i="2"/>
  <c r="F58" i="2"/>
  <c r="B58" i="2"/>
  <c r="G57" i="2"/>
  <c r="F57" i="2"/>
  <c r="B57" i="2"/>
  <c r="G56" i="2"/>
  <c r="F56" i="2"/>
  <c r="B56" i="2"/>
  <c r="G55" i="2"/>
  <c r="F55" i="2"/>
  <c r="B55" i="2"/>
  <c r="G54" i="2"/>
  <c r="F54" i="2"/>
  <c r="B54" i="2"/>
  <c r="G53" i="2"/>
  <c r="F53" i="2"/>
  <c r="B53" i="2"/>
  <c r="G52" i="2"/>
  <c r="F52" i="2"/>
  <c r="B52" i="2"/>
  <c r="G51" i="2"/>
  <c r="F51" i="2"/>
  <c r="B51" i="2"/>
  <c r="G50" i="2"/>
  <c r="F50" i="2"/>
  <c r="B50" i="2"/>
  <c r="G49" i="2"/>
  <c r="F49" i="2"/>
  <c r="B49" i="2"/>
  <c r="G48" i="2"/>
  <c r="F48" i="2"/>
  <c r="B48" i="2"/>
  <c r="G47" i="2"/>
  <c r="F47" i="2"/>
  <c r="B47" i="2"/>
  <c r="G46" i="2"/>
  <c r="F46" i="2"/>
  <c r="B46" i="2"/>
  <c r="G45" i="2"/>
  <c r="F45" i="2"/>
  <c r="B45" i="2"/>
  <c r="G44" i="2"/>
  <c r="F44" i="2"/>
  <c r="B44" i="2"/>
  <c r="G43" i="2"/>
  <c r="F43" i="2"/>
  <c r="B43" i="2"/>
  <c r="G40" i="2"/>
  <c r="E40" i="2"/>
  <c r="B40" i="2"/>
  <c r="A40" i="2"/>
  <c r="F40" i="2" s="1"/>
  <c r="G39" i="2"/>
  <c r="F39" i="2"/>
  <c r="B39" i="2"/>
  <c r="G38" i="2"/>
  <c r="F38" i="2"/>
  <c r="B38" i="2"/>
  <c r="G37" i="2"/>
  <c r="F37" i="2"/>
  <c r="B37" i="2"/>
  <c r="G36" i="2"/>
  <c r="F36" i="2"/>
  <c r="B36" i="2"/>
  <c r="G35" i="2"/>
  <c r="F35" i="2"/>
  <c r="B35" i="2"/>
  <c r="G34" i="2"/>
  <c r="F34" i="2"/>
  <c r="B34" i="2"/>
  <c r="G33" i="2"/>
  <c r="F33" i="2"/>
  <c r="B33" i="2"/>
  <c r="G32" i="2"/>
  <c r="F32" i="2"/>
  <c r="B32" i="2"/>
  <c r="G31" i="2"/>
  <c r="F31" i="2"/>
  <c r="B31" i="2"/>
  <c r="G30" i="2"/>
  <c r="F30" i="2"/>
  <c r="B30" i="2"/>
  <c r="G29" i="2"/>
  <c r="F29" i="2"/>
  <c r="B29" i="2"/>
  <c r="G28" i="2"/>
  <c r="F28" i="2"/>
  <c r="B28" i="2"/>
  <c r="G27" i="2"/>
  <c r="F27" i="2"/>
  <c r="B27" i="2"/>
  <c r="G26" i="2"/>
  <c r="F26" i="2"/>
  <c r="B26" i="2"/>
  <c r="G25" i="2"/>
  <c r="F25" i="2"/>
  <c r="B25" i="2"/>
  <c r="G24" i="2"/>
  <c r="G8" i="2" s="1"/>
  <c r="G13" i="1" s="1"/>
  <c r="J13" i="1" s="1"/>
  <c r="F24" i="2"/>
  <c r="B24" i="2"/>
  <c r="G23" i="2"/>
  <c r="F23" i="2"/>
  <c r="B23" i="2"/>
  <c r="G22" i="2"/>
  <c r="F22" i="2"/>
  <c r="B22" i="2"/>
  <c r="G21" i="2"/>
  <c r="F21" i="2"/>
  <c r="B21" i="2"/>
  <c r="G20" i="2"/>
  <c r="F20" i="2"/>
  <c r="B20" i="2"/>
  <c r="G19" i="2"/>
  <c r="F19" i="2"/>
  <c r="B19" i="2"/>
  <c r="G18" i="2"/>
  <c r="F18" i="2"/>
  <c r="B18" i="2"/>
  <c r="G17" i="2"/>
  <c r="F17" i="2"/>
  <c r="B17" i="2"/>
  <c r="G16" i="2"/>
  <c r="F16" i="2"/>
  <c r="B16" i="2"/>
  <c r="G15" i="2"/>
  <c r="F15" i="2"/>
  <c r="B15" i="2"/>
  <c r="G14" i="2"/>
  <c r="F14" i="2"/>
  <c r="B14" i="2"/>
  <c r="G13" i="2"/>
  <c r="F13" i="2"/>
  <c r="B13" i="2"/>
  <c r="G12" i="2"/>
  <c r="F12" i="2"/>
  <c r="B12" i="2"/>
  <c r="G11" i="2"/>
  <c r="F11" i="2"/>
  <c r="B11" i="2"/>
  <c r="G10" i="2"/>
  <c r="F10" i="2"/>
  <c r="B10" i="2"/>
  <c r="G9" i="2"/>
  <c r="F9" i="2"/>
  <c r="B9" i="2"/>
  <c r="O33" i="1"/>
  <c r="H33" i="1"/>
  <c r="G33" i="1"/>
  <c r="G32" i="1"/>
  <c r="F32" i="1"/>
  <c r="O28" i="1"/>
  <c r="H28" i="1"/>
  <c r="G28" i="1"/>
  <c r="H27" i="1"/>
  <c r="G27" i="1"/>
  <c r="F27" i="1"/>
  <c r="H26" i="1"/>
  <c r="G26" i="1"/>
  <c r="F26" i="1"/>
  <c r="H25" i="1"/>
  <c r="G25" i="1"/>
  <c r="F25" i="1"/>
  <c r="H21" i="1"/>
  <c r="G20" i="1"/>
  <c r="F20" i="1"/>
  <c r="G19" i="1"/>
  <c r="F19" i="1"/>
  <c r="G18" i="1"/>
  <c r="F18" i="1"/>
  <c r="G17" i="1"/>
  <c r="F17" i="1"/>
  <c r="H13" i="1"/>
  <c r="G12" i="1"/>
  <c r="F12" i="1"/>
  <c r="G11" i="1"/>
  <c r="F11" i="1"/>
  <c r="G10" i="1"/>
  <c r="F10" i="1"/>
  <c r="G9" i="1"/>
  <c r="F9" i="1"/>
  <c r="G8" i="1"/>
  <c r="F8" i="1"/>
  <c r="J19" i="1" l="1"/>
  <c r="J27" i="1"/>
  <c r="K13" i="1"/>
  <c r="I25" i="1"/>
  <c r="K28" i="1"/>
  <c r="J32" i="1"/>
  <c r="K12" i="1"/>
  <c r="I18" i="1"/>
  <c r="I9" i="1"/>
  <c r="K19" i="1"/>
  <c r="K17" i="1"/>
  <c r="F33" i="1"/>
  <c r="F28" i="1"/>
  <c r="K8" i="1"/>
  <c r="K20" i="1"/>
  <c r="K9" i="1"/>
  <c r="K25" i="1"/>
  <c r="K32" i="1"/>
  <c r="K10" i="1"/>
  <c r="J28" i="1"/>
  <c r="J25" i="1"/>
  <c r="J12" i="1"/>
  <c r="J9" i="1"/>
  <c r="J10" i="1"/>
  <c r="J33" i="1"/>
  <c r="J17" i="1"/>
  <c r="J18" i="1"/>
  <c r="J20" i="1"/>
  <c r="J26" i="1"/>
  <c r="J11" i="1"/>
  <c r="J8" i="1"/>
  <c r="F8" i="2"/>
  <c r="F13" i="1" s="1"/>
  <c r="K11" i="1"/>
  <c r="K18" i="1"/>
  <c r="F42" i="2"/>
  <c r="F21" i="1" s="1"/>
  <c r="I27" i="1"/>
  <c r="I11" i="1"/>
  <c r="I8" i="1"/>
  <c r="I10" i="1"/>
  <c r="I26" i="1"/>
  <c r="I12" i="1"/>
  <c r="K21" i="1"/>
  <c r="K33" i="1"/>
  <c r="I17" i="1"/>
  <c r="I20" i="1"/>
  <c r="K27" i="1"/>
  <c r="I19" i="1"/>
  <c r="K26" i="1"/>
  <c r="I32" i="1"/>
  <c r="L17" i="1" l="1"/>
  <c r="P17" i="1" s="1"/>
  <c r="L10" i="1"/>
  <c r="P10" i="1" s="1"/>
  <c r="L9" i="1"/>
  <c r="P9" i="1" s="1"/>
  <c r="L12" i="1"/>
  <c r="P12" i="1" s="1"/>
  <c r="L19" i="1"/>
  <c r="P19" i="1" s="1"/>
  <c r="L11" i="1"/>
  <c r="P11" i="1" s="1"/>
  <c r="L32" i="1"/>
  <c r="P32" i="1" s="1"/>
  <c r="L20" i="1"/>
  <c r="P20" i="1" s="1"/>
  <c r="L26" i="1"/>
  <c r="P26" i="1" s="1"/>
  <c r="L18" i="1"/>
  <c r="P18" i="1" s="1"/>
  <c r="L25" i="1"/>
  <c r="P25" i="1" s="1"/>
  <c r="L8" i="1"/>
  <c r="P8" i="1" s="1"/>
  <c r="L27" i="1"/>
  <c r="P27" i="1" s="1"/>
  <c r="I33" i="1"/>
  <c r="L33" i="1" s="1"/>
  <c r="I21" i="1"/>
  <c r="L21" i="1" s="1"/>
  <c r="P21" i="1" s="1"/>
  <c r="I28" i="1"/>
  <c r="L28" i="1" s="1"/>
  <c r="P28" i="1" s="1"/>
  <c r="I13" i="1"/>
  <c r="L13" i="1" s="1"/>
  <c r="P13" i="1" s="1"/>
  <c r="P22" i="1" l="1"/>
  <c r="P34" i="1"/>
  <c r="P14" i="1"/>
  <c r="P29" i="1"/>
  <c r="P36" i="1" l="1"/>
</calcChain>
</file>

<file path=xl/sharedStrings.xml><?xml version="1.0" encoding="utf-8"?>
<sst xmlns="http://schemas.openxmlformats.org/spreadsheetml/2006/main" count="20366" uniqueCount="9204">
  <si>
    <t>PODER JUDICIÁRIO DA UNIÃO
TRIBUNAL REGIONAL DO TRABALHO DA 18ª REGIÃO</t>
  </si>
  <si>
    <t>PLANILHA DE FORMAÇÃO DE PREÇO</t>
  </si>
  <si>
    <r>
      <rPr>
        <b/>
        <sz val="14"/>
        <color rgb="FF000000"/>
        <rFont val="Arial"/>
        <family val="2"/>
        <charset val="1"/>
      </rPr>
      <t>SERVIÇO</t>
    </r>
    <r>
      <rPr>
        <sz val="14"/>
        <color rgb="FF000000"/>
        <rFont val="Arial"/>
        <family val="2"/>
        <charset val="1"/>
      </rPr>
      <t>: FORNECIMENTO E INSTALAÇÃO EVENTUAL DE APARELHOS DE CLIMATIZAÇÃO, COM SERVIÇOS COMPLEMENTARES</t>
    </r>
  </si>
  <si>
    <t>SINAPI JAN/24</t>
  </si>
  <si>
    <t>ITEM</t>
  </si>
  <si>
    <t>CÓDIGO</t>
  </si>
  <si>
    <t>DISCRIMINAÇÃO</t>
  </si>
  <si>
    <t>CLASS</t>
  </si>
  <si>
    <t>UN</t>
  </si>
  <si>
    <t>CUSTO UNITÁRIO (A)</t>
  </si>
  <si>
    <t>BDI UNITÁRIO (B)</t>
  </si>
  <si>
    <t>PREÇO UNITÁRIO
(COM BDI)</t>
  </si>
  <si>
    <t>PREÇO TOTAL ESTIMADO
(COM BDI)</t>
  </si>
  <si>
    <t>MATERIAL</t>
  </si>
  <si>
    <t>MÃO DE OBRA</t>
  </si>
  <si>
    <t>EQUIP.</t>
  </si>
  <si>
    <t>MATERIAL
16,12%</t>
  </si>
  <si>
    <t>MÃO DE OBRA
22,47%</t>
  </si>
  <si>
    <t>EQUIP.
10,89%</t>
  </si>
  <si>
    <t>(01)</t>
  </si>
  <si>
    <t>(02)</t>
  </si>
  <si>
    <t>(03)</t>
  </si>
  <si>
    <t>(04)</t>
  </si>
  <si>
    <t>(05)</t>
  </si>
  <si>
    <t>(07)</t>
  </si>
  <si>
    <t>(08)</t>
  </si>
  <si>
    <t>(09)</t>
  </si>
  <si>
    <t>LOTE 1 - APARELHOS TIPO SPLIT HIGH WALL</t>
  </si>
  <si>
    <t>1.01</t>
  </si>
  <si>
    <t>T.AC.HW.9000</t>
  </si>
  <si>
    <t>Aparelho de Ar Condicionado Tipo Split High-Wall Frio 9.000 BTU/h,
INVERTER, voltagem de 220V/1 fase, frequência de operação 60 Hz, gás refrigerante
R-410A, composto por
- Unidade interna/externa
- Controle remoto
- Manuais de utilização e de instalação
- Certificado de Garantia</t>
  </si>
  <si>
    <t>1.02</t>
  </si>
  <si>
    <t>T.AC.HW.12000</t>
  </si>
  <si>
    <t>Aparelho de Ar Condicionado Tipo Split High-Wall Frio 12.000 BTU/h,
INVERTER, voltagem de 220V/1 fase, frequência de operação 60 Hz, gás refrigerante
R-410A, composto por
- Unidade interna/externa
- Controle remoto
- Manuais de utilização e de instalação
- Certificado de Garantia</t>
  </si>
  <si>
    <t>1.03</t>
  </si>
  <si>
    <t>T.AC.HW.18000</t>
  </si>
  <si>
    <t xml:space="preserve">Aparelho de Ar Condicionado Tipo Split High-Wall Frio 18.000 BTU/h,
INVERTER, voltagem de 220V/1 fase, frequência de operação 60 Hz, gás refrigerante
R-410A, composto por:
- Unidade interna/externa
- Controle remoto
- Manuais de utilização e de instalação
- Certificado de Garantia
</t>
  </si>
  <si>
    <t>1.04</t>
  </si>
  <si>
    <t>T.AC.HW.24000</t>
  </si>
  <si>
    <t xml:space="preserve">Aparelho de Ar Condicionado Tipo Split High-Wall Frio 24.000 BTU/h,
INVERTER, voltagem de 220V/1 fase, frequência de operação 60 Hz, gás refrigerante
R-410A, composto por:
- Unidade interna/externa
- Controle remoto
- Manuais de utilização e de instalação
- Certificado de Garantia
</t>
  </si>
  <si>
    <t>1.05</t>
  </si>
  <si>
    <t>T.AC.HW.30000</t>
  </si>
  <si>
    <t>1.06</t>
  </si>
  <si>
    <t>T.INSTALAÇÃO.ARCOND.1</t>
  </si>
  <si>
    <t>Serviço de Instalação Completa de Aparelho de Ar Condicionado Split Highwall, qualquer potência, composto por unidades interna e externa, fixadas em suportes em
paredes/forros de alvenaria, concreto, gesso ou divisória e recomposição de todas as partes afetadas conforme condições originais dos locais, inclui execução de cabeamento, eletrodutos embutidos ou aparentes, caixas de passagem, disjuntores, conectores, isolamentos, tubulações de cobre, revestimentos isolantes, complemento de gás refrigerante R-410A, rede de dreno embutida levada até ponto de águas pluviais, bombas e acessórios necessários para correto funcionamento nas condições de instalação, suportes internos e externos, grade de proteção com cadeado para condensadoras (se necessário), seguindo especificações técnicas do Manual de Instalação do Equipamento, realizado por empresa especializada credenciada pelo fabricante do equipamento fornecido, com garantia técnica formalizada por meio de:
- Termo de Garantia;
- Termo de Entrega</t>
  </si>
  <si>
    <t>SER.CG</t>
  </si>
  <si>
    <t>TOTAL ESTIMADO LOTE 1</t>
  </si>
  <si>
    <t>LOTE 2 - APARELHOS TIPO SPLIT PISO TETO</t>
  </si>
  <si>
    <t>2.01</t>
  </si>
  <si>
    <t>T.AC.PT.24000</t>
  </si>
  <si>
    <t>Aparelho de Ar Condicionado Tipo Split PISO TETO Frio 24.000 BTU/h,
INVERTER, voltagem de 220V/1 fase, frequência de operação 60 Hz, gás refrigerante
R-410A, composto por:
- Unidade interna/externa
- Controle remoto
- Manuais de utilização e de instalação
- Certificado de Garantia</t>
  </si>
  <si>
    <t>2.02</t>
  </si>
  <si>
    <t>T.AC.PT.36000</t>
  </si>
  <si>
    <t>Aparelho de Ar Condicionado Tipo Split PISO TETO Frio 34.000 a 36.000 BTU/h,
INVERTER, voltagem de 220V/1 fase ou 380V/3 fases, frequência de operação 60 Hz, gás
refrigerante R-410A, composto por:
- Unidade interna/externa
- Controle remoto
- Manuais de utilização e de instalação
- Certificado de Garantia</t>
  </si>
  <si>
    <t>2.03</t>
  </si>
  <si>
    <t>T.AC.PT.48000</t>
  </si>
  <si>
    <t>Aparelho de Ar Condicionado Tipo Split PISO TETO Frio 47.000 a 48.000 BTU/h,
INVERTER, voltagem de 220V/ 1 fase ou 380V/3 fases, frequência de operação 60 Hz, gás
refrigerante R-410A, composto por:
- Unidade interna/externa
- Controle remoto
- Manuais de utilização e de instalação
- Certificado de Garantia</t>
  </si>
  <si>
    <t>2.04</t>
  </si>
  <si>
    <t>T.AC.PT.60000</t>
  </si>
  <si>
    <t>Aparelho de Ar Condicionado Tipo Split PISO TETO Frio 58.000 a 60.000 BTU/h,
INVERTER, voltagem de 220V/ 1 fase ou 380V/3 fases, frequência de operação 60 Hz, gás
refrigerante R-410A, composto por:
- Unidade interna/externa
- Controle remoto
- Manuais de utilização e de instalação
- Certificado de Garantia</t>
  </si>
  <si>
    <t>2.05</t>
  </si>
  <si>
    <t>T.INSTALAÇÃO.ARCOND.2</t>
  </si>
  <si>
    <t>Serviço de Instalação Completa de Aparelho de Ar Condicionado Split Piso Teto, qualquer potência, composto por unidades interna e externa, fixadas em suportes em
paredes/forros de alvenaria, concreto, gesso ou divisória e recomposição de todas as partes afetadas conforme condições originais dos locais, inclui execução de cabeamento, eletrodutos embutidos ou aparentes, caixas de passagem, disjuntores, conectores, isolamentos, tubulações de cobre, revestimentos isolantes, complemento de gás refrigerante R-410A, rede de dreno embutida levada até ponto de águas pluviais, bombas e acessórios necessários para correto funcionamento nas condições de instalação, suportes internos e externos, grade de proteção com cadeado para condensadoras (se necessário), seguindo especificações técnicas do Manual de Instalação do Equipamento, realizado por empresa especializada credenciada pelo fabricante do equipamento fornecido, com garantia técnica formalizada por meio de:
- Termo de Garantia;
- Termo de Entrega</t>
  </si>
  <si>
    <t>TOTAL ESTIMADO LOTE 2</t>
  </si>
  <si>
    <t>LOTE 3 - APARELHOS TIPO SPLIT CASSETE</t>
  </si>
  <si>
    <t>3.01</t>
  </si>
  <si>
    <t>T.AC.CS.24000</t>
  </si>
  <si>
    <t>Aparelho de Ar Condicionado Tipo Split CASSETE Frio 24.000 BTU/h,
INVERTER, voltagem de 220V/1 fase, frequência de operação 60 Hz, gás refrigerante
R-410A, composto por:
- Unidade interna/externa
- Controle remoto
- Manuais de utilização e de instalação
- Certificado de Garantia</t>
  </si>
  <si>
    <t>3.02</t>
  </si>
  <si>
    <t>T.AC.CS.36000</t>
  </si>
  <si>
    <t>Aparelho de Ar Condicionado Tipo Split CASSETE Frio 34.000 a 36.000 BTU/h,
INVERTER, voltagem de 220V/1 fase ou 380V/3 fases, frequência de operação 60 Hz, gás
refrigerante R-410A, composto por:
- Unidade interna/externa
- Controle remoto
- Manuais de utilização e de instalação
- Certificado de Garantia</t>
  </si>
  <si>
    <t>3.03</t>
  </si>
  <si>
    <t>T.AC.CS.48000</t>
  </si>
  <si>
    <t>Aparelho de Ar Condicionado Tipo Split CASSETE Frio 47.000 a 48.000 BTU/h,
INVERTER, voltagem de 220V/ 1 fase ou 380V/3 fases, frequência de operação 60 Hz, gás
refrigerante R-410A, composto por:
- Unidade interna/externa
- Controle remoto
- Manuais de utilização e de instalação
- Certificado de Garantia</t>
  </si>
  <si>
    <t>3.04</t>
  </si>
  <si>
    <t>T.INSTALAÇÃO.ARCOND.3</t>
  </si>
  <si>
    <t>Serviço de Instalação Completa de Aparelho de Ar Condicionado Split Cassete, qualquer potência, composto por unidades interna e externa, fixadas em suportes em
paredes/forros de alvenaria, concreto, gesso ou divisória e recomposição de todas as partes afetadas conforme condições originais dos locais, inclui execução de cabeamento, eletrodutos embutidos ou aparentes, caixas de passagem, disjuntores, conectores, isolamentos, tubulações de cobre, revestimentos isolantes, complemento de gás refrigerante R-410A, rede de dreno embutida levada até ponto de águas pluviais, bombas e acessórios necessários para correto funcionamento nas condições de instalação, suportes internos e externos, grade de proteção com cadeado para condensadoras (se necessário), seguindo especificações técnicas do Manual de Instalação do Equipamento, realizado por empresa especializada credenciada pelo fabricante do equipamento fornecido, com garantia técnica formalizada por meio de:
- Termo de Garantia;
- Termo de Entrega</t>
  </si>
  <si>
    <t>TOTAL ESTIMADO LOTE 3</t>
  </si>
  <si>
    <t>LOTE 4 - APARELHOS DE ALTA PRECISÃO</t>
  </si>
  <si>
    <t>Ar condicionado duo inverter, composto por:
- Capacidade resfriamento mínima: 45000 a 50000 btu/h
- Alimentação elétrica: 1 fase / 220 V / 60 Hz
- Função antifrio capaz de monitorar a temperatura do trocador de calor a fim de evitar o congelamento
- Controle E.S.P. (Pressão Estática Externa)
- Controle de temperatura por dois sensores, microprocessado
- Controle remoto fixo e móvel
- Gás refrigerante R-410A
- Serpentina de cobre
- Classe A no INMETRO
- Desumidificador Independente
- Opera alternadamente nos modos esfriar e ventilar, eliminando a umidade do ar.
- Distribuição de Ar Uniforme:
- Autorreinício: Quando houver interrupção de energia elétrica durante o funcionamento, o aparelho reiniciará automaticamente ao reestabelecer a conexão
- Ajuste eletrônico da vazão de ar
- Unidade interna e externa
- Manuais de utilização e de instalação
- Certificado de Garantia
Modelo de referencia: Ar-Condicionado Split Duo Inverter Daikin 41.000 BTUs Frio 220V Monofásico</t>
  </si>
  <si>
    <t>TOTAL ESTIMADO LOTE 4</t>
  </si>
  <si>
    <t>TOTAL ESTIMADO ARP</t>
  </si>
  <si>
    <t>COMPOSICAO ANALITICA</t>
  </si>
  <si>
    <t>SERVIÇO: FORNECIMENTO E INSTALAÇÃO EVENTUAL DE APARELHOS DE CLIMATIZAÇÃO, COM SERVIÇOS COMPLEMENTARES</t>
  </si>
  <si>
    <t>DESCRIÇÃO</t>
  </si>
  <si>
    <t>UNID.</t>
  </si>
  <si>
    <t>QUANT./COEF</t>
  </si>
  <si>
    <t>PREÇO MAT.(UNIT.)(R$)</t>
  </si>
  <si>
    <t>PREÇO M.O.(UNIT.)(R$)</t>
  </si>
  <si>
    <t>PREÇO EQUIP. (UNIT.)(R$)</t>
  </si>
  <si>
    <t>Serviço de Instalação Completa de Aparelho de Ar Condicionado Split Highwall, qualquer potência, composto por unidades interna e externa, fixadas em suportes em paredes/forros de alvenaria, concreto, gesso ou divisória e recomposição de todas as partes afetadas conforme condições originais dos locais, inclui execução de cabeamento, eletrodutos embutidos ou aparentes, caixas de passagem, disjuntores, conectores, isolamentos, tubulações de cobre, revestimentos isolantes, complemento de gás refrigerante R-410A, rede de dreno embutida levada até ponto de águas pluviais, bombas e acessórios necessários para correto funcionamento nas condições de instalação, suportes internos e externos, grade de proteção com cadeado para condensadoras (se necessário), seguindo especificações técnicas do Manual de Instalação do Equipamento, realizado por empresa especializada credenciada pelo fabricante do equipamento fornecido, com garantia técnica formalizada por meio de:
- Termo de Garantia;
- Termo de Entrega</t>
  </si>
  <si>
    <t>N/A</t>
  </si>
  <si>
    <t>MAT.</t>
  </si>
  <si>
    <t>M</t>
  </si>
  <si>
    <t>PAR</t>
  </si>
  <si>
    <t>M.O.</t>
  </si>
  <si>
    <t>H</t>
  </si>
  <si>
    <t>KG</t>
  </si>
  <si>
    <t>*ESTA COMPOSIÇÃO CONSIDEROU OS DIAMETROS MAIS COMUNS OBSERVADOS PARA O TIPO DE MÁQUINAS E DISTANCIAS USUAIS, A INSTALAÇÃO DEVERÁ SER FEITA DE ACORDO COM OS DIAMETROS DE PROJETO E INDICADOS PELO FORNECEDOR</t>
  </si>
  <si>
    <t>Serviço de Instalação Completa de Aparelho de Ar Condicionado Split Piso Teto, qualquer potência, composto por unidades interna e externa, fixadas em suportes em paredes/forros de alvenaria, concreto, gesso ou divisória e recomposição de todas as partes afetadas conforme condições originais dos locais, inclui execução de cabeamento, eletrodutos embutidos ou aparentes, caixas de passagem, disjuntores, conectores, isolamentos, tubulações de cobre, revestimentos isolantes, complemento de gás refrigerante R-410A, rede de dreno embutida levada até ponto de águas pluviais, bombas e acessórios necessários para correto funcionamento nas condições de instalação, suportes internos e externos, grade de proteção com cadeado para condensadoras (se necessário), seguindo especificações técnicas do Manual de Instalação do Equipamento, realizado por empresa especializada credenciada pelo fabricante do equipamento fornecido, com garantia técnica formalizada por meio de:
- Termo de Garantia;
- Termo de Entrega</t>
  </si>
  <si>
    <t>Serviço de Instalação Completa de Aparelho de Ar Condicionado Split Cassete, qualquer potência, composto por unidades interna e externa, fixadas em suportes em paredes/forros de alvenaria, concreto, gesso ou divisória e recomposição de todas as partes afetadas conforme condições originais dos locais, inclui execução de cabeamento, eletrodutos embutidos ou aparentes, caixas de passagem, disjuntores, conectores, isolamentos, tubulações de cobre, revestimentos isolantes, complemento de gás refrigerante R-410A, rede de dreno embutida levada até ponto de águas pluviais, bombas e acessórios necessários para correto funcionamento nas condições de instalação, suportes internos e externos, grade de proteção com cadeado para condensadoras (se necessário), seguindo especificações técnicas do Manual de Instalação do Equipamento, realizado por empresa especializada credenciada pelo fabricante do equipamento fornecido, com garantia técnica formalizada por meio de:
- Termo de Garantia;
- Termo de Entrega</t>
  </si>
  <si>
    <t>EQUI.</t>
  </si>
  <si>
    <t>UNIDADE</t>
  </si>
  <si>
    <t xml:space="preserve">AR CONDICIONADO SPLIT INVERTER, HI-WALL (PAREDE), 30.000 BTU/H, CICLO FRIO, 60HZ, CLASSIFICACAO A - SELO PROCEL, GAS HFC, CONTROLE S/FIO                                                                                                                                                                                                                                                                                                                                                                   </t>
  </si>
  <si>
    <t xml:space="preserve">AR CONDICIONADO SPLIT INVERTER, PISO TETO, 24.000 BTU/H, CICLO FRIO, 60HZ, CLASSIFICACAO ENERGETICA A - SELO PROCEL, GAS HFC, CONTROLE S/FIO                                                                                                                                                                                                                                                                                                                                                          </t>
  </si>
  <si>
    <t xml:space="preserve">AR CONDICIONADO SPLIT INVERTER, PISO TETO, 36.000 BTU/H, CICLO FRIO, 60HZ, CLASSIFICACAO ENERGETICA A - SELO PROCEL, GAS HFC, CONTROLE S/FIO                                                                                                                                                                                                                                                                                                                                                          </t>
  </si>
  <si>
    <t xml:space="preserve">AR CONDICIONADO SPLIT INVERTER, PISO TETO, 48.000 BTU/H, CICLO FRIO, 60HZ, CLASSIFICACAO ENERGETICA A - SELO PROCEL, GAS HFC, CONTROLE S/FIO                                                                                                                                                                                                                                                                                                                                                          </t>
  </si>
  <si>
    <t xml:space="preserve">AR CONDICIONADO SPLIT INVERTER, PISO TETO, 60.000 BTU/H, CICLO FRIO, 60HZ, CLASSIFICACAO ENERGETICA A - SELO PROCEL, GAS HFC, CONTROLE S/FIO                                                                                                                                                                                                                                                                                                                                                          </t>
  </si>
  <si>
    <t xml:space="preserve">AR CONDICIONADO SPLIT INVERTER, CASSETE 4 VIAS, 24.000 BTU/H, CICLO FRIO, 60HZ, CLASSIFICACAO A - SELO PROCEL, GAS HFC, CONTROLE S/FIO                                                                                                                                                                                                                                                                                                                                                                   </t>
  </si>
  <si>
    <t xml:space="preserve">AR CONDICIONADO SPLIT INVERTER, CASSETE 4 VIAS, 36.000 BTU/H, CICLO FRIO, 60HZ, CLASSIFICACAO A - SELO PROCEL, GAS HFC, CONTROLE S/FIO                                                                                                                                                                                                                                                                                                                                                                   </t>
  </si>
  <si>
    <t xml:space="preserve">AR CONDICIONADO SPLIT INVERTER, CASSETE 4 VIAS, 48.000 BTU/H, CICLO FRIO, 60HZ, CLASSIFICACAO A - SELO PROCEL, GAS HFC, CONTROLE S/FIO                                                                                                                                                                                                                                                                                                                                                                   </t>
  </si>
  <si>
    <t>RELATÓRIO DE PESQUISA DE MERCADO</t>
  </si>
  <si>
    <t>TIPO</t>
  </si>
  <si>
    <t>Descrição</t>
  </si>
  <si>
    <t xml:space="preserve">UNIDADE </t>
  </si>
  <si>
    <t>CUSTO ADOTADO</t>
  </si>
  <si>
    <t>PESQUISA.GAS.R410</t>
  </si>
  <si>
    <t>GAS REFRIGERANTE R-410A</t>
  </si>
  <si>
    <t>ultima atualização 01/04/2024</t>
  </si>
  <si>
    <t>EMPRESA</t>
  </si>
  <si>
    <t>TELEFONE</t>
  </si>
  <si>
    <t>ENDEREÇO/E-MAIL/ LINK</t>
  </si>
  <si>
    <t>VALOR</t>
  </si>
  <si>
    <t>MÉDIA MERCADO</t>
  </si>
  <si>
    <t>CUSTOS ADOTADOS</t>
  </si>
  <si>
    <t>MÃO-DE-OBRA</t>
  </si>
  <si>
    <t>EQUIPAMENTO</t>
  </si>
  <si>
    <t>CHILLER PEÇAS</t>
  </si>
  <si>
    <t>https://www.chillerpecas.com.br/produtos/fluido-gas-refrigerante-chemours-freon-r410a-1135kg-hfc-onu3163-du-pont/?pf=gs&amp;variant=742178361&amp;gad_source=1&amp;gclid=Cj0KCQjwwYSwBhDcARIsAOyL0fjxzHXiZbUgwJXXAFbgHevxEojsD5OF21N9cxykgsuR-w7XTyqbrVsaAoZlEALw_wcB</t>
  </si>
  <si>
    <t>NÃO SE APLICA</t>
  </si>
  <si>
    <t>REFRIGÁS</t>
  </si>
  <si>
    <t>https://www.refrigas.com.br/fluido-refrigerante-freon-r410a-1135-kg.html</t>
  </si>
  <si>
    <t>DUFRIO</t>
  </si>
  <si>
    <t>https://www.dufrio.com.br/fluido-refrigerante-chemours-r410a-1135kg-onu3163.html?utm_source=google&amp;utm_medium=shopping&amp;apwc=Y2FuYWxJbnRlZ3JhY2FvPTQ0N3xwcm9kdXRvPTg2NDY=&amp;gclid=EAIaIQobChMI1dC32cLv_AIVgRPUAR1r2geyEAQYAyABEgIHXfD_BwE</t>
  </si>
  <si>
    <t>JETFRIO</t>
  </si>
  <si>
    <t>https://jetfrio.com.br/produtos/fluido-refrigerante-r-410a-dac-1135kg-dupont/?variant=672059227&amp;pf=mc&amp;gad_source=1&amp;gclid=Cj0KCQjwwYSwBhDcARIsAOyL0fiYVtngsuy8s3dwo5Nb4o8zI0f9ULX2Rz3VAsIHASJCO86OfOEQFjQaAs9KEALw_wcB</t>
  </si>
  <si>
    <t xml:space="preserve">AR CONDICIONADO SPLIT INVERTER, PISO TETO, 24.000 BTU/H, CICLO FRIO, 60HZ, CLASSIFICACAO ENERGETICA A - SELO PROCEL, GAS HFC, CONTROLE S/FIO             </t>
  </si>
  <si>
    <t>https://www.strar.com.br/ar-condicionado-piso-teto-elgin-eco-inverter-24000-btu-h-quente-frio-220v-r-32/p</t>
  </si>
  <si>
    <t xml:space="preserve">AR CONDICIONADO SPLIT INVERTER, PISO TETO, 36.000 BTU/H, CICLO FRIO, 60HZ, CLASSIFICACAO ENERGETICA A - SELO PROCEL, GAS HFC, CONTROLE S/FIO                                                                                                                                                                                                                                                                                                                                                             </t>
  </si>
  <si>
    <t>https://www.leveros.com.br/ar-condicionado-split-inverter-piso-teto-compact-gree-g-prime-36000-btus-frio-220v-monofasic/p</t>
  </si>
  <si>
    <t xml:space="preserve">AR CONDICIONADO SPLIT INVERTER, PISO TETO, 48.000 BTU/H, CICLO FRIO, 60HZ, CLASSIFICACAO ENERGETICA A - SELO PROCEL, GAS HFC, CONTROLE S/FIO        </t>
  </si>
  <si>
    <t>https://www.leveros.com.br/ar-condicionado-piso-teto-inverter-plus-r32-elgin-48000-btus-frio-220v-1f/p</t>
  </si>
  <si>
    <t xml:space="preserve">AR CONDICIONADO SPLIT INVERTER, PISO TETO, 60.000 BTU/H, CICLO FRIO, 60HZ, CLASSIFICACAO ENERGETICA A - SELO PROCEL, GAS HFC, CONTROLE S/FIO        </t>
  </si>
  <si>
    <t>https://www.frigelar.com.br/ar-condicionado-split-inverter-teto-60000-btus-carrier-xpower-connect-frio-42zqvd60c5-38ccvd60515mc-220v/p/kit10062?utm_source=google&amp;utm_medium=cpc&amp;utm_id=20821741649&amp;utm_campaign=h_g:Ar_Condicionado_Brasil_Linha_A_Geral&amp;utm_content=BrasilLinha_A_Geral&amp;gad_source=1&amp;gclid=CjwKCAjwtqmwBhBVEiwAL-WAYTp4VEWO9rlbWvbfc-aU0fkReH59Jn9adAzc-Wqk-9stiuGXk0fKYxoC-DgQAvD_BwE</t>
  </si>
  <si>
    <t>ultima atualização 02/04/2024</t>
  </si>
  <si>
    <t>https://www.poloar.com.br/ar-condicionado-duto-sky-air-daikin-quente-frio-48000-btu-h-220v/p</t>
  </si>
  <si>
    <t>PODER JUDICIÁRIO DA UNIÃO</t>
  </si>
  <si>
    <t>TRIBUNAL REGIONAL DO TRABALHO DA 18ª REGIÃO</t>
  </si>
  <si>
    <t>SECRETARIA DE MANUTENÇÃO E PROJETOS</t>
  </si>
  <si>
    <t>DIVISÃO DE ENGENHARIA</t>
  </si>
  <si>
    <t>DETALHAMENTO DE BDI PRESUMIDO SEM DESONERAÇÃO</t>
  </si>
  <si>
    <t>SERVIÇOS A SEREM PRESTADOS POR EMPRESAS QUE NÃO FAÇAM JUZ À OPÇÃO PELA DESONERAÇÃO DE FOLHA DE PAGAMENTO INSTITUIDA PELA LEI 12.546/2011 E SUAS ALTERAÇÕES POSTERIORES</t>
  </si>
  <si>
    <t>Mês ref.: DEZ/2023</t>
  </si>
  <si>
    <t>ACÓRDÃO 2.622/2013 TCU</t>
  </si>
  <si>
    <t>MATERIAIS</t>
  </si>
  <si>
    <t>MERO FORNECIMENTO DE MATERIAIS E EQUIPAMENTOS</t>
  </si>
  <si>
    <t>1º QUARTIL</t>
  </si>
  <si>
    <t>MÉDIA</t>
  </si>
  <si>
    <t>3º QUARTIL</t>
  </si>
  <si>
    <t>ADMINISTRAÇÃO CENTRAL (AC)</t>
  </si>
  <si>
    <t>AC</t>
  </si>
  <si>
    <t>S+R+G</t>
  </si>
  <si>
    <t>SEGURO (S)</t>
  </si>
  <si>
    <t>GARANTIAS (G)</t>
  </si>
  <si>
    <t>S+G</t>
  </si>
  <si>
    <t>RISCOS (R)</t>
  </si>
  <si>
    <t>R</t>
  </si>
  <si>
    <t>ref. ao 1º fator</t>
  </si>
  <si>
    <t>DESPESAS FINANCEIRAS (DF)</t>
  </si>
  <si>
    <t>ref. ao 2º fator</t>
  </si>
  <si>
    <t>DF</t>
  </si>
  <si>
    <t>REMUNERAÇÃO BRUTA DO CONSTRUTOR (L)</t>
  </si>
  <si>
    <t>ref. ao 3º fator</t>
  </si>
  <si>
    <t>L</t>
  </si>
  <si>
    <t>(1+AC+S+R+G) x (1+DF) x (1+L)</t>
  </si>
  <si>
    <t>PIS</t>
  </si>
  <si>
    <t>COFINS</t>
  </si>
  <si>
    <t>(CÓDIGO TRIBUTÁRIO DO MUNICÍPIO) ISSQN</t>
  </si>
  <si>
    <t>(depende da legislação tributária municipal)</t>
  </si>
  <si>
    <t>(CONTRIB. PREV. SOBRE RECEITA BRUTA) CPRB</t>
  </si>
  <si>
    <t>* não se aplica</t>
  </si>
  <si>
    <t>( 1 – I )</t>
  </si>
  <si>
    <t>BDI</t>
  </si>
  <si>
    <t>* Na composição do BDI PRESUMIDO, foram considerados os referenciais presentes no acórdão 2622/2013 do Tribunal de Contas da União</t>
  </si>
  <si>
    <t>* Considerou-se que as empresas a serem contratadas não farão juz à Desoneração de Folha de Pagamento (LEI 12.546/2011) pois, em geral, não se encontram no rol de atividades elencados na referida legislação.</t>
  </si>
  <si>
    <t>ESSES VALORES não INCLUIRAM O IPRB, CONFORME OBSERVA O próprio ACORDAO</t>
  </si>
  <si>
    <t>Classes/grupos CNAE 2.0 considerados:</t>
  </si>
  <si>
    <t>9521-5 APARELHOS E EQUIPAMENTOS DE AR CONDICIONADO PARA USO NÃO INDUSTRIAL, INSTALAÇÃO E MANUTENÇÃO DE, QUANDO EXECUTADA POR UNIDADE ESPECIALIZADA</t>
  </si>
  <si>
    <t>4669-9 AR CONDICIONADO, CONDICIONADORES DE AR PARA USO COMERCIAL; COMÉRCIO ATACADISTA DE</t>
  </si>
  <si>
    <t>4753-9 APARELHO DE AR CONDICIONADO DOMÉSTICO; COMÉRCIO VAREJISTA</t>
  </si>
  <si>
    <t xml:space="preserve">OBSERVAÇÃO: O GRUPO 432, QUE GOZA DE POSSIBILIDADE DE OPÇÃO POR DESONERAÇÃO DE FOLHA, </t>
  </si>
  <si>
    <t xml:space="preserve"> ENGLOBA APENAS SISTEMAS DE REFRIGERAÇÃO CENTRAL, NÃO DEVENDO PORTANTO SER CONSIDERADO PARA ESTA OPORTUNIDADE.</t>
  </si>
  <si>
    <t xml:space="preserve">        PRECOS DE INSUMOS - BANCO NACIONAL</t>
  </si>
  <si>
    <t>MES DE COLETA: 01/2024</t>
  </si>
  <si>
    <t>LOCALIDADE: 4260 - GOIANIA</t>
  </si>
  <si>
    <t>ENCARGOS SOCIAIS (%) HORISTA 108,84  MENSALISTA  67,24</t>
  </si>
  <si>
    <t xml:space="preserve">CODIGO  </t>
  </si>
  <si>
    <t>DESCRICAO DO INSUMO</t>
  </si>
  <si>
    <t>UNIDADE DE MEDIDA</t>
  </si>
  <si>
    <t>ORIGEM DO PRECO</t>
  </si>
  <si>
    <t>PRECO MEDIANO R$</t>
  </si>
  <si>
    <t xml:space="preserve">ABERTURA PARA ENCAIXE DE CUBA OU LAVATORIO EM BANCADA DE MARMORE/ GRANITO OU OUTRO TIPO DE PEDRA NATURAL                                                                                                                                                                                                                                                                                                                                                                                                  </t>
  </si>
  <si>
    <t xml:space="preserve">UN    </t>
  </si>
  <si>
    <t>CR</t>
  </si>
  <si>
    <t>151,06</t>
  </si>
  <si>
    <t xml:space="preserve">ABRACADEIRA DE LATAO PARA FIXACAO DE CABO PARA-RAIO, DIMENSOES 32 X 24 X 24 MM                                                                                                                                                                                                                                                                                                                                                                                                                            </t>
  </si>
  <si>
    <t>AS</t>
  </si>
  <si>
    <t>2,58</t>
  </si>
  <si>
    <t xml:space="preserve">ABRACADEIRA DE NYLON PARA AMARRACAO DE CABOS, COMPRIMENTO DE *230* X *7,6* MM                                                                                                                                                                                                                                                                                                                                                                                                                             </t>
  </si>
  <si>
    <t>0,87</t>
  </si>
  <si>
    <t xml:space="preserve">ABRACADEIRA DE NYLON PARA AMARRACAO DE CABOS, COMPRIMENTO DE 100 X 2,5 MM                                                                                                                                                                                                                                                                                                                                                                                                                                 </t>
  </si>
  <si>
    <t>0,05</t>
  </si>
  <si>
    <t xml:space="preserve">ABRACADEIRA DE NYLON PARA AMARRACAO DE CABOS, COMPRIMENTO DE 150 X *3,6* MM                                                                                                                                                                                                                                                                                                                                                                                                                               </t>
  </si>
  <si>
    <t>0,13</t>
  </si>
  <si>
    <t xml:space="preserve">ABRACADEIRA DE NYLON PARA AMARRACAO DE CABOS, COMPRIMENTO DE 200 X *4,6* MM                                                                                                                                                                                                                                                                                                                                                                                                                               </t>
  </si>
  <si>
    <t xml:space="preserve">C </t>
  </si>
  <si>
    <t>0,17</t>
  </si>
  <si>
    <t xml:space="preserve">ABRACADEIRA DE NYLON PARA AMARRACAO DE CABOS, COMPRIMENTO DE 390 X *4,6* MM                                                                                                                                                                                                                                                                                                                                                                                                                               </t>
  </si>
  <si>
    <t>0,84</t>
  </si>
  <si>
    <t xml:space="preserve">ABRACADEIRA EM ACO PARA AMARRACAO DE ELETRODUTOS, TIPO D, COM 1 1/2" E CUNHA DE FIXACAO                                                                                                                                                                                                                                                                                                                                                                                                                   </t>
  </si>
  <si>
    <t>2,70</t>
  </si>
  <si>
    <t xml:space="preserve">ABRACADEIRA EM ACO PARA AMARRACAO DE ELETRODUTOS, TIPO D, COM 1 1/2" E PARAFUSO DE FIXACAO                                                                                                                                                                                                                                                                                                                                                                                                                </t>
  </si>
  <si>
    <t>2,74</t>
  </si>
  <si>
    <t xml:space="preserve">ABRACADEIRA EM ACO PARA AMARRACAO DE ELETRODUTOS, TIPO D, COM 1 1/4" E CUNHA DE FIXACAO                                                                                                                                                                                                                                                                                                                                                                                                                   </t>
  </si>
  <si>
    <t>2,46</t>
  </si>
  <si>
    <t xml:space="preserve">ABRACADEIRA EM ACO PARA AMARRACAO DE ELETRODUTOS, TIPO D, COM 1 1/4" E PARAFUSO DE FIXACAO                                                                                                                                                                                                                                                                                                                                                                                                                </t>
  </si>
  <si>
    <t>2,63</t>
  </si>
  <si>
    <t xml:space="preserve">ABRACADEIRA EM ACO PARA AMARRACAO DE ELETRODUTOS, TIPO D, COM 1/2" E CUNHA DE FIXACAO                                                                                                                                                                                                                                                                                                                                                                                                                     </t>
  </si>
  <si>
    <t>1,30</t>
  </si>
  <si>
    <t xml:space="preserve">ABRACADEIRA EM ACO PARA AMARRACAO DE ELETRODUTOS, TIPO D, COM 1/2" E PARAFUSO DE FIXACAO                                                                                                                                                                                                                                                                                                                                                                                                                  </t>
  </si>
  <si>
    <t>1,33</t>
  </si>
  <si>
    <t xml:space="preserve">ABRACADEIRA EM ACO PARA AMARRACAO DE ELETRODUTOS, TIPO D, COM 1" E CUNHA DE FIXACAO                                                                                                                                                                                                                                                                                                                                                                                                                       </t>
  </si>
  <si>
    <t>1,52</t>
  </si>
  <si>
    <t xml:space="preserve">ABRACADEIRA EM ACO PARA AMARRACAO DE ELETRODUTOS, TIPO D, COM 1" E PARAFUSO DE FIXACAO                                                                                                                                                                                                                                                                                                                                                                                                                    </t>
  </si>
  <si>
    <t>1,59</t>
  </si>
  <si>
    <t xml:space="preserve">ABRACADEIRA EM ACO PARA AMARRACAO DE ELETRODUTOS, TIPO D, COM 2 1/2" E CUNHA DE FIXACAO                                                                                                                                                                                                                                                                                                                                                                                                                   </t>
  </si>
  <si>
    <t>3,55</t>
  </si>
  <si>
    <t xml:space="preserve">ABRACADEIRA EM ACO PARA AMARRACAO DE ELETRODUTOS, TIPO D, COM 2 1/2" E PARAFUSO DE FIXACAO                                                                                                                                                                                                                                                                                                                                                                                                                </t>
  </si>
  <si>
    <t>3,92</t>
  </si>
  <si>
    <t xml:space="preserve">ABRACADEIRA EM ACO PARA AMARRACAO DE ELETRODUTOS, TIPO D, COM 2" E CUNHA DE FIXACAO                                                                                                                                                                                                                                                                                                                                                                                                                       </t>
  </si>
  <si>
    <t>2,84</t>
  </si>
  <si>
    <t xml:space="preserve">ABRACADEIRA EM ACO PARA AMARRACAO DE ELETRODUTOS, TIPO D, COM 2" E PARAFUSO DE FIXACAO                                                                                                                                                                                                                                                                                                                                                                                                                    </t>
  </si>
  <si>
    <t>3,04</t>
  </si>
  <si>
    <t xml:space="preserve">ABRACADEIRA EM ACO PARA AMARRACAO DE ELETRODUTOS, TIPO D, COM 3 1/2" E CUNHA DE FIXACAO                                                                                                                                                                                                                                                                                                                                                                                                                   </t>
  </si>
  <si>
    <t>5,68</t>
  </si>
  <si>
    <t xml:space="preserve">ABRACADEIRA EM ACO PARA AMARRACAO DE ELETRODUTOS, TIPO D, COM 3/4" E CUNHA DE FIXACAO                                                                                                                                                                                                                                                                                                                                                                                                                     </t>
  </si>
  <si>
    <t>1,42</t>
  </si>
  <si>
    <t xml:space="preserve">ABRACADEIRA EM ACO PARA AMARRACAO DE ELETRODUTOS, TIPO D, COM 3/4" E PARAFUSO DE FIXACAO                                                                                                                                                                                                                                                                                                                                                                                                                  </t>
  </si>
  <si>
    <t>1,38</t>
  </si>
  <si>
    <t xml:space="preserve">ABRACADEIRA EM ACO PARA AMARRACAO DE ELETRODUTOS, TIPO D, COM 3/8" E PARAFUSO DE FIXACAO                                                                                                                                                                                                                                                                                                                                                                                                                  </t>
  </si>
  <si>
    <t xml:space="preserve">ABRACADEIRA EM ACO PARA AMARRACAO DE ELETRODUTOS, TIPO D, COM 3" E CUNHA DE FIXACAO                                                                                                                                                                                                                                                                                                                                                                                                                       </t>
  </si>
  <si>
    <t>4,73</t>
  </si>
  <si>
    <t xml:space="preserve">ABRACADEIRA EM ACO PARA AMARRACAO DE ELETRODUTOS, TIPO D, COM 3" E PARAFUSO DE FIXACAO                                                                                                                                                                                                                                                                                                                                                                                                                    </t>
  </si>
  <si>
    <t>4,36</t>
  </si>
  <si>
    <t xml:space="preserve">ABRACADEIRA EM ACO PARA AMARRACAO DE ELETRODUTOS, TIPO D, COM 4" E CUNHA DE FIXACAO                                                                                                                                                                                                                                                                                                                                                                                                                       </t>
  </si>
  <si>
    <t>6,39</t>
  </si>
  <si>
    <t xml:space="preserve">ABRACADEIRA EM ACO PARA AMARRACAO DE ELETRODUTOS, TIPO D, COM 4" E PARAFUSO DE FIXACAO                                                                                                                                                                                                                                                                                                                                                                                                                    </t>
  </si>
  <si>
    <t>5,63</t>
  </si>
  <si>
    <t xml:space="preserve">ABRACADEIRA EM ACO PARA AMARRACAO DE ELETRODUTOS, TIPO ECONOMICA (GOTA), COM 8"                                                                                                                                                                                                                                                                                                                                                                                                                           </t>
  </si>
  <si>
    <t>15,12</t>
  </si>
  <si>
    <t xml:space="preserve">ABRACADEIRA EM ACO PARA AMARRACAO DE ELETRODUTOS, TIPO U SIMPLES, COM 1 1/2"                                                                                                                                                                                                                                                                                                                                                                                                                              </t>
  </si>
  <si>
    <t>1,09</t>
  </si>
  <si>
    <t xml:space="preserve">ABRACADEIRA EM ACO PARA AMARRACAO DE ELETRODUTOS, TIPO U SIMPLES, COM 1 1/4"                                                                                                                                                                                                                                                                                                                                                                                                                              </t>
  </si>
  <si>
    <t>0,99</t>
  </si>
  <si>
    <t xml:space="preserve">ABRACADEIRA EM ACO PARA AMARRACAO DE ELETRODUTOS, TIPO U SIMPLES, COM 1/2"                                                                                                                                                                                                                                                                                                                                                                                                                                </t>
  </si>
  <si>
    <t>0,57</t>
  </si>
  <si>
    <t xml:space="preserve">ABRACADEIRA EM ACO PARA AMARRACAO DE ELETRODUTOS, TIPO U SIMPLES, COM 1"                                                                                                                                                                                                                                                                                                                                                                                                                                  </t>
  </si>
  <si>
    <t>0,82</t>
  </si>
  <si>
    <t xml:space="preserve">ABRACADEIRA EM ACO PARA AMARRACAO DE ELETRODUTOS, TIPO U SIMPLES, COM 2 1/2"                                                                                                                                                                                                                                                                                                                                                                                                                              </t>
  </si>
  <si>
    <t>2,26</t>
  </si>
  <si>
    <t xml:space="preserve">ABRACADEIRA EM ACO PARA AMARRACAO DE ELETRODUTOS, TIPO U SIMPLES, COM 2"                                                                                                                                                                                                                                                                                                                                                                                                                                  </t>
  </si>
  <si>
    <t>1,62</t>
  </si>
  <si>
    <t xml:space="preserve">ABRACADEIRA EM ACO PARA AMARRACAO DE ELETRODUTOS, TIPO U SIMPLES, COM 3/4"                                                                                                                                                                                                                                                                                                                                                                                                                                </t>
  </si>
  <si>
    <t>0,60</t>
  </si>
  <si>
    <t xml:space="preserve">ABRACADEIRA EM ACO PARA AMARRACAO DE ELETRODUTOS, TIPO U SIMPLES, COM 3/8"                                                                                                                                                                                                                                                                                                                                                                                                                                </t>
  </si>
  <si>
    <t>0,40</t>
  </si>
  <si>
    <t xml:space="preserve">ABRACADEIRA EM ACO PARA AMARRACAO DE ELETRODUTOS, TIPO U SIMPLES, COM 3"                                                                                                                                                                                                                                                                                                                                                                                                                                  </t>
  </si>
  <si>
    <t xml:space="preserve">ABRACADEIRA EM ACO PARA AMARRACAO DE ELETRODUTOS, TIPO U SIMPLES, COM 4"                                                                                                                                                                                                                                                                                                                                                                                                                                  </t>
  </si>
  <si>
    <t>4,34</t>
  </si>
  <si>
    <t xml:space="preserve">ABRACADEIRA PVC, PARA CALHA PLUVIAL, DIAMETRO ENTRE *80 E 100* MM, PARA DRENAGEM PLUVIAL PREDIAL                                                                                                                                                                                                                                                                                                                                                                                                          </t>
  </si>
  <si>
    <t>11,19</t>
  </si>
  <si>
    <t xml:space="preserve">ABRACADEIRA, GALVANIZADA/ZINCADA, ROSCA SEM FIM, PARAFUSO INOX, LARGURA  FITA *12,6 A *14 MM, D = 2" A 2 1/2"                                                                                                                                                                                                                                                                                                                                                                                             </t>
  </si>
  <si>
    <t>7,70</t>
  </si>
  <si>
    <t xml:space="preserve">ABRACADEIRA, GALVANIZADA/ZINCADA, ROSCA SEM FIM, PARAFUSO INOX, LARGURA  FITA *12,6 A *14 MM, D = 3" A 3 3/4"                                                                                                                                                                                                                                                                                                                                                                                             </t>
  </si>
  <si>
    <t>8,82</t>
  </si>
  <si>
    <t xml:space="preserve">ABRACADEIRA, GALVANIZADA/ZINCADA, ROSCA SEM FIM, PARAFUSO INOX, LARGURA  FITA *12,6 A *14 MM, D = 4" A 4 3/4"                                                                                                                                                                                                                                                                                                                                                                                             </t>
  </si>
  <si>
    <t>13,64</t>
  </si>
  <si>
    <t xml:space="preserve">ACABAMENTO DE METAL CROMADO PARA REGISTRO PEQUENO, DE PAREDE, 1/2 " OU 3/4 "                                                                                                                                                                                                                                                                                                                                                                                                                              </t>
  </si>
  <si>
    <t>46,22</t>
  </si>
  <si>
    <t xml:space="preserve">ACABAMENTO SIMPLES/CONVENCIONAL PARA FORRO PVC, TIPO "U" OU "C", COR BRANCA, COMPRIMENTO 6 M                                                                                                                                                                                                                                                                                                                                                                                                              </t>
  </si>
  <si>
    <t xml:space="preserve">M     </t>
  </si>
  <si>
    <t>3,35</t>
  </si>
  <si>
    <t xml:space="preserve">ACESSORIO DE LIGACAO NAO ELETRICO PARA CARGAS EXPLOSIVAS, TUBO DE 6 M                                                                                                                                                                                                                                                                                                                                                                                                                                     </t>
  </si>
  <si>
    <t>104,86</t>
  </si>
  <si>
    <t xml:space="preserve">ACESSORIO INICIADOR NAO ELETRICO, TUBO DE 6 M, TEMPO DE RETARDO DE *160* MS                                                                                                                                                                                                                                                                                                                                                                                                                               </t>
  </si>
  <si>
    <t>97,60</t>
  </si>
  <si>
    <t xml:space="preserve">ACETILENO (RECARGA DE GAS ACETILENO PARA CILINDRO DE CONJUNTO OXICORTE GRANDE) NAO INCLUI TROCA/MANUTENCAO DO CILINDRO                                                                                                                                                                                                                                                                                                                                                                                    </t>
  </si>
  <si>
    <t xml:space="preserve">KG    </t>
  </si>
  <si>
    <t>62,22</t>
  </si>
  <si>
    <t xml:space="preserve">ACIDO CLORIDRICO / ACIDO MURIATICO, DILUICAO 10% A 12% PARA USO EM LIMPEZA                                                                                                                                                                                                                                                                                                                                                                                                                                </t>
  </si>
  <si>
    <t xml:space="preserve">L     </t>
  </si>
  <si>
    <t>16,60</t>
  </si>
  <si>
    <t xml:space="preserve">ACO CA-25, 10,0 MM, OU 12,5 MM, OU 16,0 MM, OU 20,0 MM, OU 25,0 MM, VERGALHAO                                                                                                                                                                                                                                                                                                                                                                                                                             </t>
  </si>
  <si>
    <t>7,95</t>
  </si>
  <si>
    <t xml:space="preserve">ACO CA-25, 16,0 MM, BARRA DE TRANSFERENCIA                                                                                                                                                                                                                                                                                                                                                                                                                                                                </t>
  </si>
  <si>
    <t>7,60</t>
  </si>
  <si>
    <t xml:space="preserve">ACO CA-25, 20,0 MM, BARRA DE TRANSFERENCIA                                                                                                                                                                                                                                                                                                                                                                                                                                                                </t>
  </si>
  <si>
    <t>9,75</t>
  </si>
  <si>
    <t xml:space="preserve">ACO CA-25, 25,0 MM, BARRA DE TRANSFERENCIA                                                                                                                                                                                                                                                                                                                                                                                                                                                                </t>
  </si>
  <si>
    <t>9,69</t>
  </si>
  <si>
    <t xml:space="preserve">ACO CA-25, 32,0 MM, BARRA DE TRANSFERENCIA                                                                                                                                                                                                                                                                                                                                                                                                                                                                </t>
  </si>
  <si>
    <t>10,32</t>
  </si>
  <si>
    <t xml:space="preserve">ACO CA-25, 32,0 MM, VERGALHAO                                                                                                                                                                                                                                                                                                                                                                                                                                                                             </t>
  </si>
  <si>
    <t>8,96</t>
  </si>
  <si>
    <t xml:space="preserve">ACO CA-25, 6,3 MM OU 8,0 MM, VERGALHAO                                                                                                                                                                                                                                                                                                                                                                                                                                                                    </t>
  </si>
  <si>
    <t>7,10</t>
  </si>
  <si>
    <t xml:space="preserve">ACO CA-50, 10,0 MM, OU 12,5 MM, OU 16,0 MM, OU 20,0 MM, DOBRADO E CORTADO                                                                                                                                                                                                                                                                                                                                                                                                                                 </t>
  </si>
  <si>
    <t>7,36</t>
  </si>
  <si>
    <t xml:space="preserve">ACO CA-50, 10,0 MM, VERGALHAO                                                                                                                                                                                                                                                                                                                                                                                                                                                                             </t>
  </si>
  <si>
    <t>7,40</t>
  </si>
  <si>
    <t xml:space="preserve">ACO CA-50, 12,5 MM OU 16,0 MM, VERGALHAO                                                                                                                                                                                                                                                                                                                                                                                                                                                                  </t>
  </si>
  <si>
    <t>6,41</t>
  </si>
  <si>
    <t xml:space="preserve">ACO CA-50, 20,0 MM OU 25,0 MM, VERGALHAO                                                                                                                                                                                                                                                                                                                                                                                                                                                                  </t>
  </si>
  <si>
    <t>7,39</t>
  </si>
  <si>
    <t xml:space="preserve">ACO CA-50, 32,0 MM, VERGALHAO                                                                                                                                                                                                                                                                                                                                                                                                                                                                             </t>
  </si>
  <si>
    <t>8,12</t>
  </si>
  <si>
    <t xml:space="preserve">ACO CA-50, 6,3 MM, DOBRADO E CORTADO                                                                                                                                                                                                                                                                                                                                                                                                                                                                      </t>
  </si>
  <si>
    <t>8,68</t>
  </si>
  <si>
    <t xml:space="preserve">ACO CA-50, 6,3 MM, VERGALHAO                                                                                                                                                                                                                                                                                                                                                                                                                                                                              </t>
  </si>
  <si>
    <t>7,80</t>
  </si>
  <si>
    <t xml:space="preserve">ACO CA-50, 8,0 MM, VERGALHAO                                                                                                                                                                                                                                                                                                                                                                                                                                                                              </t>
  </si>
  <si>
    <t>7,85</t>
  </si>
  <si>
    <t xml:space="preserve">ACO CA-60, 4,2 MM OU 5,0 MM, DOBRADO E CORTADO                                                                                                                                                                                                                                                                                                                                                                                                                                                            </t>
  </si>
  <si>
    <t>7,33</t>
  </si>
  <si>
    <t xml:space="preserve">ACO CA-60, 4,2 MM, OU 5,0 MM, OU 6,0 MM, OU 7,0 MM, VERGALHAO                                                                                                                                                                                                                                                                                                                                                                                                                                             </t>
  </si>
  <si>
    <t>7,00</t>
  </si>
  <si>
    <t xml:space="preserve">ACO CA-60, 6,0 MM OU 7,0 MM, DOBRADO E CORTADO                                                                                                                                                                                                                                                                                                                                                                                                                                                            </t>
  </si>
  <si>
    <t>7,76</t>
  </si>
  <si>
    <t xml:space="preserve">ACO CA-60, 8,0 MM OU 9,5 MM, VERGALHAO                                                                                                                                                                                                                                                                                                                                                                                                                                                                    </t>
  </si>
  <si>
    <t>6,10</t>
  </si>
  <si>
    <t xml:space="preserve">ACOPLAMENTO RIGIDO EM FERRO FUNDIDO PARA SISTEMA DE TUBULACAO RANHURADA, DN 50 MM (2")                                                                                                                                                                                                                                                                                                                                                                                                                    </t>
  </si>
  <si>
    <t>23,71</t>
  </si>
  <si>
    <t xml:space="preserve">ACOPLAMENTO RIGIDO EM FERRO FUNDIDO PARA SISTEMA DE TUBULACAO RANHURADA, DN 65 MM (2 1/2")                                                                                                                                                                                                                                                                                                                                                                                                                </t>
  </si>
  <si>
    <t>25,73</t>
  </si>
  <si>
    <t xml:space="preserve">ACOPLAMENTO RIGIDO EM FERRO FUNDIDO PARA SISTEMA DE TUBULACAO RANHURADA, DN 80 MM (3")                                                                                                                                                                                                                                                                                                                                                                                                                    </t>
  </si>
  <si>
    <t>28,88</t>
  </si>
  <si>
    <t xml:space="preserve">ADAPTADOR CPVC, ROSCAVEL, COM FLANGES E ANEL DE VEDACAO, 15 MM, CAIXA D'AGUA PARA AGUA QUENTE                                                                                                                                                                                                                                                                                                                                                                                                             </t>
  </si>
  <si>
    <t>25,20</t>
  </si>
  <si>
    <t xml:space="preserve">ADAPTADOR CPVC, ROSCAVEL, COM FLANGES E ANEL DE VEDACAO, 22 MM, CAIXA D'AGUA PARA AGUA QUENTE                                                                                                                                                                                                                                                                                                                                                                                                             </t>
  </si>
  <si>
    <t>27,94</t>
  </si>
  <si>
    <t xml:space="preserve">ADAPTADOR CPVC, ROSCAVEL, COM FLANGES E ANEL DE VEDACAO, 28 MM, CAIXA D'AGUA PARA AGUA QUENTE                                                                                                                                                                                                                                                                                                                                                                                                             </t>
  </si>
  <si>
    <t>31,55</t>
  </si>
  <si>
    <t xml:space="preserve">ADAPTADOR CPVC, ROSCAVEL, COM FLANGES E ANEL DE VEDACAO, 35 MM, CAIXA D'AGUA PARA AGUA QUENTE                                                                                                                                                                                                                                                                                                                                                                                                             </t>
  </si>
  <si>
    <t>49,92</t>
  </si>
  <si>
    <t xml:space="preserve">ADAPTADOR CPVC, ROSCAVEL, COM FLANGES E ANEL DE VEDACAO, 42 MM, CAIXA D'AGUA PARA AGUA QUENTE                                                                                                                                                                                                                                                                                                                                                                                                             </t>
  </si>
  <si>
    <t>57,05</t>
  </si>
  <si>
    <t xml:space="preserve">ADAPTADOR CPVC, ROSCAVEL, COM FLANGES E ANEL DE VEDACAO, 54 MM, CAIXA D'AGUA PARA AGUA QUENTE                                                                                                                                                                                                                                                                                                                                                                                                             </t>
  </si>
  <si>
    <t>78,31</t>
  </si>
  <si>
    <t xml:space="preserve">ADAPTADOR CPVC, SOLDAVEL, 15 MM, PARA AGUA QUENTE                                                                                                                                                                                                                                                                                                                                                                                                                                                         </t>
  </si>
  <si>
    <t>15,02</t>
  </si>
  <si>
    <t xml:space="preserve">ADAPTADOR CPVC, SOLDAVEL, 22 MM, PARA AGUA QUENTE                                                                                                                                                                                                                                                                                                                                                                                                                                                         </t>
  </si>
  <si>
    <t>20,10</t>
  </si>
  <si>
    <t xml:space="preserve">ADAPTADOR DE COMPRESSAO EM POLIPROPILENO (PP), PARA TUBO EM PEAD, 20 MM X 1/2", PARA LIGACAO PREDIAL DE AGUA (NTS 179)                                                                                                                                                                                                                                                                                                                                                                                    </t>
  </si>
  <si>
    <t>4,20</t>
  </si>
  <si>
    <t xml:space="preserve">ADAPTADOR DE COMPRESSAO EM POLIPROPILENO (PP), PARA TUBO EM PEAD, 20 MM X 3/4", PARA LIGACAO PREDIAL DE AGUA (NTS 179)                                                                                                                                                                                                                                                                                                                                                                                    </t>
  </si>
  <si>
    <t>3,97</t>
  </si>
  <si>
    <t xml:space="preserve">ADAPTADOR DE COMPRESSAO EM POLIPROPILENO (PP), PARA TUBO EM PEAD, 32 MM X 1", PARA LIGACAO PREDIAL DE AGUA (NTS 179)                                                                                                                                                                                                                                                                                                                                                                                      </t>
  </si>
  <si>
    <t>8,23</t>
  </si>
  <si>
    <t xml:space="preserve">ADAPTADOR EM LATAO, ENGATE RAPIDO 2 1/2" X ROSCA INTERNA 5 FIOS 2 1/2", PARA INSTALACAO PREDIAL DE COMBATE A INCENDIO                                                                                                                                                                                                                                                                                                                                                                                     </t>
  </si>
  <si>
    <t>131,42</t>
  </si>
  <si>
    <t xml:space="preserve">ADAPTADOR EM LATAO, ENGATE RAPIDO1 1/2" X ROSCA INTERNA 5 FIOS 2 1/2", PARA INSTALACAO PREDIAL DE COMBATE A INCENDIO                                                                                                                                                                                                                                                                                                                                                                                      </t>
  </si>
  <si>
    <t>102,85</t>
  </si>
  <si>
    <t xml:space="preserve">ADAPTADOR PVC SOLDAVEL CURTO COM BOLSA E ROSCA, 110 MM X 4", PARA AGUA FRIA                                                                                                                                                                                                                                                                                                                                                                                                                               </t>
  </si>
  <si>
    <t>54,68</t>
  </si>
  <si>
    <t xml:space="preserve">ADAPTADOR PVC SOLDAVEL CURTO COM BOLSA E ROSCA, 20 MM X 1/2", PARA AGUA FRIA                                                                                                                                                                                                                                                                                                                                                                                                                              </t>
  </si>
  <si>
    <t>1,03</t>
  </si>
  <si>
    <t xml:space="preserve">ADAPTADOR PVC SOLDAVEL CURTO COM BOLSA E ROSCA, 25 MM X 3/4", PARA AGUA FRIA                                                                                                                                                                                                                                                                                                                                                                                                                              </t>
  </si>
  <si>
    <t>1,13</t>
  </si>
  <si>
    <t xml:space="preserve">ADAPTADOR PVC SOLDAVEL CURTO COM BOLSA E ROSCA, 32 MM X 1", PARA AGUA FRIA                                                                                                                                                                                                                                                                                                                                                                                                                                </t>
  </si>
  <si>
    <t>2,27</t>
  </si>
  <si>
    <t xml:space="preserve">ADAPTADOR PVC SOLDAVEL CURTO COM BOLSA E ROSCA, 40 MM X 1 1/2", PARA AGUA FRIA                                                                                                                                                                                                                                                                                                                                                                                                                            </t>
  </si>
  <si>
    <t>7,87</t>
  </si>
  <si>
    <t xml:space="preserve">ADAPTADOR PVC SOLDAVEL CURTO COM BOLSA E ROSCA, 40 MM X 1 1/4", PARA AGUA FRIA                                                                                                                                                                                                                                                                                                                                                                                                                            </t>
  </si>
  <si>
    <t>4,68</t>
  </si>
  <si>
    <t xml:space="preserve">ADAPTADOR PVC SOLDAVEL CURTO COM BOLSA E ROSCA, 50 MM X 1 1/4", PARA AGUA FRIA                                                                                                                                                                                                                                                                                                                                                                                                                            </t>
  </si>
  <si>
    <t>10,64</t>
  </si>
  <si>
    <t xml:space="preserve">ADAPTADOR PVC SOLDAVEL CURTO COM BOLSA E ROSCA, 50 MM X1 1/2", PARA AGUA FRIA                                                                                                                                                                                                                                                                                                                                                                                                                             </t>
  </si>
  <si>
    <t>5,64</t>
  </si>
  <si>
    <t xml:space="preserve">ADAPTADOR PVC SOLDAVEL CURTO COM BOLSA E ROSCA, 60 MM X 2", PARA AGUA FRIA                                                                                                                                                                                                                                                                                                                                                                                                                                </t>
  </si>
  <si>
    <t>14,12</t>
  </si>
  <si>
    <t xml:space="preserve">ADAPTADOR PVC SOLDAVEL CURTO COM BOLSA E ROSCA, 75 MM X 2 1/2", PARA AGUA FRIA                                                                                                                                                                                                                                                                                                                                                                                                                            </t>
  </si>
  <si>
    <t>24,58</t>
  </si>
  <si>
    <t xml:space="preserve">ADAPTADOR PVC SOLDAVEL CURTO COM BOLSA E ROSCA, 85 MM X 3", PARA AGUA FRIA                                                                                                                                                                                                                                                                                                                                                                                                                                </t>
  </si>
  <si>
    <t>33,88</t>
  </si>
  <si>
    <t xml:space="preserve">ADAPTADOR PVC SOLDAVEL, COM FLANGE E ANEL DE VEDACAO, 20 MM X 1/2", PARA CAIXA D'AGUA                                                                                                                                                                                                                                                                                                                                                                                                                     </t>
  </si>
  <si>
    <t>14,32</t>
  </si>
  <si>
    <t xml:space="preserve">ADAPTADOR PVC SOLDAVEL, COM FLANGE E ANEL DE VEDACAO, 25 MM X 3/4", PARA CAIXA D'AGUA                                                                                                                                                                                                                                                                                                                                                                                                                     </t>
  </si>
  <si>
    <t>15,57</t>
  </si>
  <si>
    <t xml:space="preserve">ADAPTADOR PVC SOLDAVEL, COM FLANGE E ANEL DE VEDACAO, 32 MM X 1", PARA CAIXA D'AGUA                                                                                                                                                                                                                                                                                                                                                                                                                       </t>
  </si>
  <si>
    <t>23,43</t>
  </si>
  <si>
    <t xml:space="preserve">ADAPTADOR PVC SOLDAVEL, COM FLANGE E ANEL DE VEDACAO, 40 MM X 1 1/4", PARA CAIXA D'AGUA                                                                                                                                                                                                                                                                                                                                                                                                                   </t>
  </si>
  <si>
    <t>35,08</t>
  </si>
  <si>
    <t xml:space="preserve">ADAPTADOR PVC SOLDAVEL, COM FLANGE E ANEL DE VEDACAO, 50 MM X 1 1/2", PARA CAIXA D'AGUA                                                                                                                                                                                                                                                                                                                                                                                                                   </t>
  </si>
  <si>
    <t>33,15</t>
  </si>
  <si>
    <t xml:space="preserve">ADAPTADOR PVC SOLDAVEL, COM FLANGES E ANEL DE VEDACAO, 60 MM X 2", PARA CAIXA D' AGUA                                                                                                                                                                                                                                                                                                                                                                                                                     </t>
  </si>
  <si>
    <t>57,92</t>
  </si>
  <si>
    <t xml:space="preserve">ADAPTADOR PVC SOLDAVEL, COM FLANGES LIVRES, 110 MM X 4", PARA CAIXA D' AGUA                                                                                                                                                                                                                                                                                                                                                                                                                               </t>
  </si>
  <si>
    <t>337,68</t>
  </si>
  <si>
    <t xml:space="preserve">ADAPTADOR PVC SOLDAVEL, COM FLANGES LIVRES, 75 MM X 2  1/2", PARA CAIXA D' AGUA                                                                                                                                                                                                                                                                                                                                                                                                                           </t>
  </si>
  <si>
    <t>269,97</t>
  </si>
  <si>
    <t xml:space="preserve">ADAPTADOR PVC SOLDAVEL, COM FLANGES LIVRES, 85 MM X 3", PARA CAIXA D' AGUA                                                                                                                                                                                                                                                                                                                                                                                                                                </t>
  </si>
  <si>
    <t>385,98</t>
  </si>
  <si>
    <t xml:space="preserve">ADAPTADOR PVC SOLDAVEL, LONGO, COM FLANGE LIVRE,  110 MM X 4", PARA CAIXA D' AGUA                                                                                                                                                                                                                                                                                                                                                                                                                         </t>
  </si>
  <si>
    <t>488,08</t>
  </si>
  <si>
    <t xml:space="preserve">ADAPTADOR PVC SOLDAVEL, LONGO, COM FLANGE LIVRE,  32 MM X 1", PARA CAIXA D' AGUA                                                                                                                                                                                                                                                                                                                                                                                                                          </t>
  </si>
  <si>
    <t>13,72</t>
  </si>
  <si>
    <t xml:space="preserve">ADAPTADOR PVC SOLDAVEL, LONGO, COM FLANGE LIVRE,  75 MM X 2 1/2", PARA CAIXA D' AGUA                                                                                                                                                                                                                                                                                                                                                                                                                      </t>
  </si>
  <si>
    <t>256,85</t>
  </si>
  <si>
    <t xml:space="preserve">ADAPTADOR PVC SOLDAVEL, LONGO, COM FLANGE LIVRE,  85 MM X 3", PARA CAIXA D' AGUA                                                                                                                                                                                                                                                                                                                                                                                                                          </t>
  </si>
  <si>
    <t>363,95</t>
  </si>
  <si>
    <t xml:space="preserve">ADAPTADOR PVC, COM REGISTRO, PARA PEAD, 20 MM X 3/4", PARA LIGACAO PREDIAL DE AGUA                                                                                                                                                                                                                                                                                                                                                                                                                        </t>
  </si>
  <si>
    <t>5,45</t>
  </si>
  <si>
    <t xml:space="preserve">ADAPTADOR PVC, ROSCAVEL, COM FLANGES E ANEL DE VEDACAO, 1 1/2", PARA CAIXA D'AGUA                                                                                                                                                                                                                                                                                                                                                                                                                         </t>
  </si>
  <si>
    <t>63,58</t>
  </si>
  <si>
    <t xml:space="preserve">ADAPTADOR PVC, ROSCAVEL, COM FLANGES E ANEL DE VEDACAO, 1/2", PARA CAIXA D' AGUA                                                                                                                                                                                                                                                                                                                                                                                                                          </t>
  </si>
  <si>
    <t>20,56</t>
  </si>
  <si>
    <t xml:space="preserve">ADAPTADOR PVC, ROSCAVEL, COM FLANGES E ANEL DE VEDACAO, 1", PARA CAIXA D' AGUA                                                                                                                                                                                                                                                                                                                                                                                                                            </t>
  </si>
  <si>
    <t>39,27</t>
  </si>
  <si>
    <t xml:space="preserve">ADAPTADOR PVC, ROSCAVEL, COM FLANGES E ANEL DE VEDACAO, 3/4", PARA CAIXA D' AGUA                                                                                                                                                                                                                                                                                                                                                                                                                          </t>
  </si>
  <si>
    <t>19,67</t>
  </si>
  <si>
    <t xml:space="preserve">ADAPTADOR, PVC PBA,  BOLSA/ROSCA, JE, DN 75 / DE  85 MM                                                                                                                                                                                                                                                                                                                                                                                                                                                   </t>
  </si>
  <si>
    <t>38,06</t>
  </si>
  <si>
    <t xml:space="preserve">ADAPTADOR, PVC PBA, BOLSA/ROSCA, JE, DN 100 / DE 110 MM                                                                                                                                                                                                                                                                                                                                                                                                                                                   </t>
  </si>
  <si>
    <t>65,07</t>
  </si>
  <si>
    <t xml:space="preserve">ADAPTADOR, PVC PBA, BOLSA/ROSCA, JE, DN 50 / DE 60 MM                                                                                                                                                                                                                                                                                                                                                                                                                                                     </t>
  </si>
  <si>
    <t>16,97</t>
  </si>
  <si>
    <t xml:space="preserve">ADAPTADOR, PVC PBA, PONTA/ROSCA, JE, DN 50 / DE  60 MM                                                                                                                                                                                                                                                                                                                                                                                                                                                    </t>
  </si>
  <si>
    <t>12,89</t>
  </si>
  <si>
    <t xml:space="preserve">ADAPTADOR, PVC PBA, PONTA/ROSCA, JE, DN 75 / DE  85 MM                                                                                                                                                                                                                                                                                                                                                                                                                                                    </t>
  </si>
  <si>
    <t>43,52</t>
  </si>
  <si>
    <t xml:space="preserve">ADESIVO / COLA DE CONTATO LIQUIDO, A BASE DE RESINAS, PARA COLAGEM DE ESPUMA PARA ISOLAMENTO TERMICO FLEXIVEL                                                                                                                                                                                                                                                                                                                                                                                             </t>
  </si>
  <si>
    <t>160,12</t>
  </si>
  <si>
    <t xml:space="preserve">ADESIVO / COLA PARA EPS (ISOPOR) E OUTROS MATERIAIS                                                                                                                                                                                                                                                                                                                                                                                                                                                       </t>
  </si>
  <si>
    <t>36,02</t>
  </si>
  <si>
    <t xml:space="preserve">ADESIVO ACRILICO DE BASE AQUOSA / COLA DE CONTATO                                                                                                                                                                                                                                                                                                                                                                                                                                                         </t>
  </si>
  <si>
    <t>50,06</t>
  </si>
  <si>
    <t xml:space="preserve">ADESIVO ESTRUTURAL A BASE DE RESINA EPOXI PARA INJECAO EM TRINCAS, BICOMPONENTE, BAIXA VISCOSIDADE                                                                                                                                                                                                                                                                                                                                                                                                        </t>
  </si>
  <si>
    <t>139,88</t>
  </si>
  <si>
    <t xml:space="preserve">ADESIVO ESTRUTURAL A BASE DE RESINA EPOXI, BICOMPONENTE, FLUIDO                                                                                                                                                                                                                                                                                                                                                                                                                                           </t>
  </si>
  <si>
    <t>49,80</t>
  </si>
  <si>
    <t xml:space="preserve">ADESIVO ESTRUTURAL A BASE DE RESINA EPOXI, BICOMPONENTE, PASTOSO (TIXOTROPICO)                                                                                                                                                                                                                                                                                                                                                                                                                            </t>
  </si>
  <si>
    <t>42,59</t>
  </si>
  <si>
    <t xml:space="preserve">ADESIVO PARA TUBOS CPVC, *75* G                                                                                                                                                                                                                                                                                                                                                                                                                                                                           </t>
  </si>
  <si>
    <t>31,56</t>
  </si>
  <si>
    <t xml:space="preserve">ADESIVO PLASTICO PARA PVC, BISNAGA COM 75 GR                                                                                                                                                                                                                                                                                                                                                                                                                                                              </t>
  </si>
  <si>
    <t>8,00</t>
  </si>
  <si>
    <t xml:space="preserve">ADESIVO PLASTICO PARA PVC, FRASCO COM *850* GR                                                                                                                                                                                                                                                                                                                                                                                                                                                            </t>
  </si>
  <si>
    <t>61,55</t>
  </si>
  <si>
    <t xml:space="preserve">ADESIVO PLASTICO PARA PVC, FRASCO COM 175 GR                                                                                                                                                                                                                                                                                                                                                                                                                                                              </t>
  </si>
  <si>
    <t>20,09</t>
  </si>
  <si>
    <t xml:space="preserve">ADITIVO ACELERADOR DE PEGA E ENDURECIMENTO PARA ARGAMASSAS E CONCRETOS, LIQUIDO E ISENTO DE CLORETOS                                                                                                                                                                                                                                                                                                                                                                                                      </t>
  </si>
  <si>
    <t>16,42</t>
  </si>
  <si>
    <t xml:space="preserve">ADITIVO ADESIVO LIQUIDO PARA ARGAMASSAS DE REVESTIMENTOS CIMENTICIOS                                                                                                                                                                                                                                                                                                                                                                                                                                      </t>
  </si>
  <si>
    <t>15,39</t>
  </si>
  <si>
    <t xml:space="preserve">ADITIVO IMPERMEABILIZANTE CRISTALIZANTE PARA CONCRETO                                                                                                                                                                                                                                                                                                                                                                                                                                                     </t>
  </si>
  <si>
    <t>31,49</t>
  </si>
  <si>
    <t xml:space="preserve">ADITIVO IMPERMEABILIZANTE DE PEGA NORMAL PARA ARGAMASSAS E CONCRETOS SEM ARMACAO, LIQUIDO E ISENTO DE CLORETOS                                                                                                                                                                                                                                                                                                                                                                                            </t>
  </si>
  <si>
    <t>6,72</t>
  </si>
  <si>
    <t xml:space="preserve">ADITIVO IMPERMEABILIZANTE DE PEGA ULTRARRAPIDA, LIQUIDO E ISENTO DE CLORETOS                                                                                                                                                                                                                                                                                                                                                                                                                              </t>
  </si>
  <si>
    <t>16,04</t>
  </si>
  <si>
    <t xml:space="preserve">ADITIVO LIQUIDO INCORPORADOR DE AR PARA CONCRETO E ARGAMASSA, LIQUIDO E ISENTO DE CLORETOS                                                                                                                                                                                                                                                                                                                                                                                                                </t>
  </si>
  <si>
    <t>6,66</t>
  </si>
  <si>
    <t xml:space="preserve">ADITIVO PLASTIFICANTE E ESTABILIZADOR PARA ARGAMASSAS DE ASSENTAMENTO E REBOCO, LIQUIDO E ISENTO DE CLORETOS                                                                                                                                                                                                                                                                                                                                                                                              </t>
  </si>
  <si>
    <t>7,44</t>
  </si>
  <si>
    <t xml:space="preserve">ADITIVO PLASTIFICANTE RETARDADOR DE PEGA E REDUTOR DE AGUA PARA CONCRETO, LIQUIDO E ISENTO DE CLORETOS                                                                                                                                                                                                                                                                                                                                                                                                    </t>
  </si>
  <si>
    <t>6,91</t>
  </si>
  <si>
    <t xml:space="preserve">ADITIVO SUPERPLASTIFICANTE DE PEGA NORMAL PARA CONCRETO, LIQUIDO E ISENTO DE CLORETOS                                                                                                                                                                                                                                                                                                                                                                                                                     </t>
  </si>
  <si>
    <t>17,39</t>
  </si>
  <si>
    <t xml:space="preserve">ADUELA/ GALERIA PRE-MOLDADA DE CONCRETO ARMADO, SECAO QUADRADA INTERNA DE 1,50 X 1,50 M (L X A), MISULA DE 20 X 20 CM, C = 1,00 M, ESPESSURA MIN = 15 CM, TB-45 E FCK DO CONCRETO = 30 MPA                                                                                                                                                                                                                                                                                                                </t>
  </si>
  <si>
    <t>3.743,69</t>
  </si>
  <si>
    <t xml:space="preserve">ADUELA/ GALERIA PRE-MOLDADA DE CONCRETO ARMADO, SECAO RETANGULAR INTERNA DE 2,00 X 2,00 M (L X A), MISULA DE 20 X 20 CM, C = 1,00 M, ESPESSURA MIN = 15 CM, TB-45 E FCK DO CONCRETO = 30 MPA                                                                                                                                                                                                                                                                                                              </t>
  </si>
  <si>
    <t>4.689,07</t>
  </si>
  <si>
    <t xml:space="preserve">ADUELA/ GALERIA PRE-MOLDADA DE CONCRETO ARMADO, SECAO RETANGULAR INTERNA DE 2,50 X 2,50 M (L X A), MISULA DE 20 X 20 CM, C = 1,00 M, ESPESSURA MIN = 15 CM, TB-45 E FCK DO CONCRETO = 30 MPA                                                                                                                                                                                                                                                                                                              </t>
  </si>
  <si>
    <t>6.352,94</t>
  </si>
  <si>
    <t xml:space="preserve">ADUELA/ GALERIA PRE-MOLDADA DE CONCRETO ARMADO, SECAO RETANGULAR INTERNA DE 3,00 X 3,00 M (L X A), MISULA DE 20 X 20 CM, C = 1.00 M, ESPESSURA MIN = 20 CM, TB-45 E FCK DO CONCRETO = 30 MPA                                                                                                                                                                                                                                                                                                              </t>
  </si>
  <si>
    <t>7.534,66</t>
  </si>
  <si>
    <t xml:space="preserve">AFASTADOR PARA TELHA DE FIBROCIMENTO CANALETE 90 OU KALHETAO                                                                                                                                                                                                                                                                                                                                                                                                                                              </t>
  </si>
  <si>
    <t>1,82</t>
  </si>
  <si>
    <t xml:space="preserve">AGENTE DE CURA, PROTETOR DA EVAPORACAO DA AGUA DE HIDRATACAO DO CONCRETO                                                                                                                                                                                                                                                                                                                                                                                                                                  </t>
  </si>
  <si>
    <t>10,95</t>
  </si>
  <si>
    <t xml:space="preserve">AGREGADO RECICLADO, TIPO RACHAO RECICLADO CINZA, CLASSE A                                                                                                                                                                                                                                                                                                                                                                                                                                                 </t>
  </si>
  <si>
    <t xml:space="preserve">M3    </t>
  </si>
  <si>
    <t>60,00</t>
  </si>
  <si>
    <t xml:space="preserve">AJUDANTE DE ARMADOR (HORISTA)                                                                                                                                                                                                                                                                                                                                                                                                                                                                             </t>
  </si>
  <si>
    <t xml:space="preserve">H     </t>
  </si>
  <si>
    <t>13,69</t>
  </si>
  <si>
    <t xml:space="preserve">AJUDANTE DE ARMADOR (MENSALISTA)                                                                                                                                                                                                                                                                                                                                                                                                                                                                          </t>
  </si>
  <si>
    <t xml:space="preserve">MES   </t>
  </si>
  <si>
    <t>2.417,11</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</si>
  <si>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</si>
  <si>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</si>
  <si>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</si>
  <si>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</si>
  <si>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</si>
  <si>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14,09</t>
  </si>
  <si>
    <t xml:space="preserve">AJUDANTE DE OPERACAO EM GERAL (MENSALISTA)                                                                                                                                                                                                                                                                                                                                                                                                                                                                </t>
  </si>
  <si>
    <t>2.483,91</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</si>
  <si>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</si>
  <si>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</si>
  <si>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</si>
  <si>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</si>
  <si>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</si>
  <si>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</si>
  <si>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</si>
  <si>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10,00</t>
  </si>
  <si>
    <t xml:space="preserve">ALCA PREFORMADA DE DISTRIBUICAO, EM ACO GALVANIZADO, PARA CABO DE ALUMINIO DIAMETRO 16 A 25 MM                                                                                                                                                                                                                                                                                                                                                                                                            </t>
  </si>
  <si>
    <t>4,71</t>
  </si>
  <si>
    <t xml:space="preserve">ALCA PREFORMADA DE DISTRIBUICAO, EM ACO GALVANIZADO, PARA CONDUTORES DE ALUMINIO AWG 1/0 (CAA 6/1 OU CA 7 FIOS)                                                                                                                                                                                                                                                                                                                                                                                           </t>
  </si>
  <si>
    <t>14,63</t>
  </si>
  <si>
    <t xml:space="preserve">ALCA PREFORMADA DE DISTRIBUICAO, EM ACO GALVANIZADO, PARA CONDUTORES DE ALUMINIO AWG 2 (CAA 6/1 OU CA 7 FIOS)                                                                                                                                                                                                                                                                                                                                                                                             </t>
  </si>
  <si>
    <t>8,83</t>
  </si>
  <si>
    <t xml:space="preserve">ALCA PREFORMADA DE SERVICO, EM ACO GALVANIZADO, PARA CONDUTORES DE ALUMINIO AWG 4 (CAA 6/1)                                                                                                                                                                                                                                                                                                                                                                                                               </t>
  </si>
  <si>
    <t>3,54</t>
  </si>
  <si>
    <t xml:space="preserve">ALCA PREFORMADA DE SERVICO, EM ACO GALVANIZADO, PARA CONDUTORES DE ALUMINIO AWG 6 (CAA 6/1)                                                                                                                                                                                                                                                                                                                                                                                                               </t>
  </si>
  <si>
    <t xml:space="preserve">ALICATE DE CORTE DIAGONAL 6 " COM ISOLAMENTO                                                                                                                                                                                                                                                                                                                                                                                                                                                              </t>
  </si>
  <si>
    <t>40,26</t>
  </si>
  <si>
    <t xml:space="preserve">ALICATE DE CRIMPAR RJ11, RJ12 E RJ45                                                                                                                                                                                                                                                                                                                                                                                                                                                                      </t>
  </si>
  <si>
    <t>109,86</t>
  </si>
  <si>
    <t xml:space="preserve">ALICATE DE PRESSAO PARA SOLDA DE CHAPA 18 "                                                                                                                                                                                                                                                                                                                                                                                                                                                               </t>
  </si>
  <si>
    <t>118,13</t>
  </si>
  <si>
    <t xml:space="preserve">ALICATE DE PRESSAO 11 " PARA SOLDA, TIPO C                                                                                                                                                                                                                                                                                                                                                                                                                                                                </t>
  </si>
  <si>
    <t>66,47</t>
  </si>
  <si>
    <t xml:space="preserve">ALICATE DE PRESSAO 11 " PARA SOLDA, TIPO U                                                                                                                                                                                                                                                                                                                                                                                                                                                                </t>
  </si>
  <si>
    <t>73,14</t>
  </si>
  <si>
    <t xml:space="preserve">ALICATE PARA ANEIS DE PISTAO, CAPACIDADE 50 A 100 MM                                                                                                                                                                                                                                                                                                                                                                                                                                                      </t>
  </si>
  <si>
    <t>94,98</t>
  </si>
  <si>
    <t xml:space="preserve">ALIMENTACAO - HORISTA (COLETADO CAIXA - ENCARGOS COMPLEMENTARES)                                                                                                                                                                                                                                                                                                                                                                                                                                          </t>
  </si>
  <si>
    <t>3,14</t>
  </si>
  <si>
    <t xml:space="preserve">ALIMENTACAO - MENSALISTA (COLETADO CAIXA - ENCARGOS COMPLEMENTARES)                                                                                                                                                                                                                                                                                                                                                                                                                                       </t>
  </si>
  <si>
    <t>591,69</t>
  </si>
  <si>
    <t xml:space="preserve">ALISADORA DE CONCRETO COM MOTOR A GASOLINA DE 5,5 HP, PESO COM MOTOR DE 78 KG, 4 PAS                                                                                                                                                                                                                                                                                                                                                                                                                      </t>
  </si>
  <si>
    <t>7.359,00</t>
  </si>
  <si>
    <t xml:space="preserve">ALMOXARIFE (HORISTA)                                                                                                                                                                                                                                                                                                                                                                                                                                                                                      </t>
  </si>
  <si>
    <t>21,40</t>
  </si>
  <si>
    <t xml:space="preserve">ALMOXARIFE (MENSALISTA)                                                                                                                                                                                                                                                                                                                                                                                                                                                                                   </t>
  </si>
  <si>
    <t>3.771,26</t>
  </si>
  <si>
    <t xml:space="preserve">ALONGADOR COM TRES ALTURAS, EM TUBO DE ACO CARBONO, PINTURA NO PROCESSO ELETROSTATICO - EQUIPAMENTO DE GINASTICA PARA ACADEMIA AO AR LIVRE / ACADEMIA DA TERCEIRA IDADE - ATI                                                                                                                                                                                                                                                                                                                             </t>
  </si>
  <si>
    <t>2.271,00</t>
  </si>
  <si>
    <t xml:space="preserve">ANEL BORRACHA PARA TUBO ESGOTO PREDIAL, DN 100 MM (NBR 5688)                                                                                                                                                                                                                                                                                                                                                                                                                                              </t>
  </si>
  <si>
    <t>3,40</t>
  </si>
  <si>
    <t xml:space="preserve">ANEL BORRACHA PARA TUBO ESGOTO PREDIAL, DN 50 MM (NBR 5688)                                                                                                                                                                                                                                                                                                                                                                                                                                               </t>
  </si>
  <si>
    <t>1,92</t>
  </si>
  <si>
    <t xml:space="preserve">ANEL BORRACHA PARA TUBO ESGOTO PREDIAL, DN 75 MM (NBR 5688)                                                                                                                                                                                                                                                                                                                                                                                                                                               </t>
  </si>
  <si>
    <t>2,82</t>
  </si>
  <si>
    <t xml:space="preserve">ANEL BORRACHA, DN 100 MM, PARA TUBO SERIE REFORCADA ESGOTO PREDIAL                                                                                                                                                                                                                                                                                                                                                                                                                                        </t>
  </si>
  <si>
    <t>3,99</t>
  </si>
  <si>
    <t xml:space="preserve">ANEL BORRACHA, DN 150 MM, PARA TUBO SERIE REFORCADA ESGOTO PREDIAL                                                                                                                                                                                                                                                                                                                                                                                                                                        </t>
  </si>
  <si>
    <t>13,80</t>
  </si>
  <si>
    <t xml:space="preserve">ANEL BORRACHA, DN 50 MM, PARA TUBO SERIE REFORCADA ESGOTO PREDIAL                                                                                                                                                                                                                                                                                                                                                                                                                                         </t>
  </si>
  <si>
    <t>2,52</t>
  </si>
  <si>
    <t xml:space="preserve">ANEL BORRACHA, DN 75 MM, PARA TUBO SERIE REFORCADA ESGOTO PREDIAL                                                                                                                                                                                                                                                                                                                                                                                                                                         </t>
  </si>
  <si>
    <t>3,06</t>
  </si>
  <si>
    <t xml:space="preserve">ANEL BORRACHA, PARA TUBO PVC DEFOFO, DN 100 MM (NBR 7665)                                                                                                                                                                                                                                                                                                                                                                                                                                                 </t>
  </si>
  <si>
    <t>11,38</t>
  </si>
  <si>
    <t xml:space="preserve">ANEL BORRACHA, PARA TUBO PVC DEFOFO, DN 150 MM (NBR 7665)                                                                                                                                                                                                                                                                                                                                                                                                                                                 </t>
  </si>
  <si>
    <t>22,92</t>
  </si>
  <si>
    <t xml:space="preserve">ANEL BORRACHA, PARA TUBO PVC DEFOFO, DN 200 MM (NBR 7665)                                                                                                                                                                                                                                                                                                                                                                                                                                                 </t>
  </si>
  <si>
    <t>35,94</t>
  </si>
  <si>
    <t xml:space="preserve">ANEL BORRACHA, PARA TUBO PVC, REDE COLETOR ESGOTO, DN 100 MM (NBR 7362)                                                                                                                                                                                                                                                                                                                                                                                                                                   </t>
  </si>
  <si>
    <t>3,76</t>
  </si>
  <si>
    <t xml:space="preserve">ANEL BORRACHA, PARA TUBO PVC, REDE COLETOR ESGOTO, DN 150 MM (NBR 7362)                                                                                                                                                                                                                                                                                                                                                                                                                                   </t>
  </si>
  <si>
    <t>11,85</t>
  </si>
  <si>
    <t xml:space="preserve">ANEL BORRACHA, PARA TUBO PVC, REDE COLETOR ESGOTO, DN 200 MM (NBR 7362)                                                                                                                                                                                                                                                                                                                                                                                                                                   </t>
  </si>
  <si>
    <t>17,97</t>
  </si>
  <si>
    <t xml:space="preserve">ANEL BORRACHA, PARA TUBO PVC, REDE COLETOR ESGOTO, DN 250 MM (NBR 7362)                                                                                                                                                                                                                                                                                                                                                                                                                                   </t>
  </si>
  <si>
    <t>45,40</t>
  </si>
  <si>
    <t xml:space="preserve">ANEL BORRACHA, PARA TUBO PVC, REDE COLETOR ESGOTO, DN 350 MM (NBR 7362)                                                                                                                                                                                                                                                                                                                                                                                                                                   </t>
  </si>
  <si>
    <t>74,37</t>
  </si>
  <si>
    <t xml:space="preserve">ANEL BORRACHA, PARA TUBO PVC, REDE COLETOR ESGOTO, DN 400 MM (NBR 7362)                                                                                                                                                                                                                                                                                                                                                                                                                                   </t>
  </si>
  <si>
    <t>103,07</t>
  </si>
  <si>
    <t xml:space="preserve">ANEL BORRACHA, PARA TUBO/CONEXAO PVC PBA, DN 100 MM, PARA REDE AGUA                                                                                                                                                                                                                                                                                                                                                                                                                                       </t>
  </si>
  <si>
    <t>9,01</t>
  </si>
  <si>
    <t xml:space="preserve">ANEL BORRACHA, PARA TUBO/CONEXAO PVC PBA, DN 50 MM, PARA REDE AGUA                                                                                                                                                                                                                                                                                                                                                                                                                                        </t>
  </si>
  <si>
    <t>2,66</t>
  </si>
  <si>
    <t xml:space="preserve">ANEL BORRACHA, PARA TUBO/CONEXAO PVC PBA, DN 60 MM, PARA REDE AGUA                                                                                                                                                                                                                                                                                                                                                                                                                                        </t>
  </si>
  <si>
    <t>4,86</t>
  </si>
  <si>
    <t xml:space="preserve">ANEL BORRACHA, PARA TUBO/CONEXAO PVC PBA, DN 75 MM, PARA REDE AGUA                                                                                                                                                                                                                                                                                                                                                                                                                                        </t>
  </si>
  <si>
    <t>7,53</t>
  </si>
  <si>
    <t xml:space="preserve">ANEL BORRACHA, PARA TUBO, PVC REDE COLETOR ESGOTO, DN 300 MM (NBR 7362)                                                                                                                                                                                                                                                                                                                                                                                                                                   </t>
  </si>
  <si>
    <t>101,32</t>
  </si>
  <si>
    <t xml:space="preserve">ANEL DE BORRACHA PARA VEDACAO DE DUTO PEAD CORRUGADO PARA ELETRICA, DN 1 1/2" (NBR 15715)                                                                                                                                                                                                                                                                                                                                                                                                                 </t>
  </si>
  <si>
    <t>3,34</t>
  </si>
  <si>
    <t xml:space="preserve">ANEL DE BORRACHA PARA VEDACAO DE DUTO PEAD CORRUGADO PARA ELETRICA, DN 1 1/4" (NBR 15715)                                                                                                                                                                                                                                                                                                                                                                                                                 </t>
  </si>
  <si>
    <t>2,93</t>
  </si>
  <si>
    <t xml:space="preserve">ANEL DE BORRACHA PARA VEDACAO DE DUTO PEAD CORRUGADO PARA ELETRICA, DN 2" (NBR 15715)                                                                                                                                                                                                                                                                                                                                                                                                                     </t>
  </si>
  <si>
    <t xml:space="preserve">ANEL DE BORRACHA PARA VEDACAO DE DUTO PEAD CORRUGADO PARA ELETRICA, DN 3" (NBR 15715)                                                                                                                                                                                                                                                                                                                                                                                                                     </t>
  </si>
  <si>
    <t>6,08</t>
  </si>
  <si>
    <t xml:space="preserve">ANEL DE BORRACHA PARA VEDACAO DE DUTO PEAD CORRUGADO PARA ELETRICA, DN 4" (NBR 15715)                                                                                                                                                                                                                                                                                                                                                                                                                     </t>
  </si>
  <si>
    <t xml:space="preserve">ANEL DE CONCRETO ARMADO COM FUNDO, PARA FOSSA E POCO 1,50 X *0,50* M                                                                                                                                                                                                                                                                                                                                                                                                                                      </t>
  </si>
  <si>
    <t>694,55</t>
  </si>
  <si>
    <t xml:space="preserve">ANEL DE CONCRETO ARMADO COM FUNDO, PARA FOSSA E POCO 2,00 X *0,50* M                                                                                                                                                                                                                                                                                                                                                                                                                                      </t>
  </si>
  <si>
    <t>1.094,74</t>
  </si>
  <si>
    <t xml:space="preserve">ANEL DE CONCRETO ARMADO COM FUNDO, PARA FOSSA E POCO 2,50 X *0,50* M                                                                                                                                                                                                                                                                                                                                                                                                                                      </t>
  </si>
  <si>
    <t>1.537,18</t>
  </si>
  <si>
    <t xml:space="preserve">ANEL DE CONCRETO ARMADO, COM FUROS/DRENO PARA SUMIDOURO, D = 0,80 M, H = 0,50 M                                                                                                                                                                                                                                                                                                                                                                                                                           </t>
  </si>
  <si>
    <t>143,69</t>
  </si>
  <si>
    <t xml:space="preserve">ANEL DE CONCRETO ARMADO, COM FUROS/DRENO PARA SUMIDOURO, D = 1,00 M, H = 0,50M                                                                                                                                                                                                                                                                                                                                                                                                                            </t>
  </si>
  <si>
    <t>187,18</t>
  </si>
  <si>
    <t xml:space="preserve">ANEL DE CONCRETO ARMADO, COM FUROS/DRENO PARA SUMIDOURO, D = 1,50 M, H = 0,50 M                                                                                                                                                                                                                                                                                                                                                                                                                           </t>
  </si>
  <si>
    <t>452,83</t>
  </si>
  <si>
    <t xml:space="preserve">ANEL DE DISTRIBUICAO EM ACO GALVANIZADO PARA FIO FE-160                                                                                                                                                                                                                                                                                                                                                                                                                                                   </t>
  </si>
  <si>
    <t xml:space="preserve">ANEL DE EXPANSAO EM COBRE, ENGATE RAPIDO 1 1/2", PARA EMPATACAO MANGUEIRA DE COMBATE A INCENDIO PREDIAL                                                                                                                                                                                                                                                                                                                                                                                                   </t>
  </si>
  <si>
    <t>20,61</t>
  </si>
  <si>
    <t xml:space="preserve">ANEL DE EXPANSAO EM COBRE, ENGATE RAPIDO 2 1/2", PARA EMPATACAO MANGUEIRA DE COMBATE A INCENDIO PREDIAL                                                                                                                                                                                                                                                                                                                                                                                                   </t>
  </si>
  <si>
    <t>31,14</t>
  </si>
  <si>
    <t xml:space="preserve">ANEL DE VEDACAO/JUNTA ELASTICA, H = *16* MM, PARA TUBO DE CONCRETO, DN 300 MM                                                                                                                                                                                                                                                                                                                                                                                                                             </t>
  </si>
  <si>
    <t>25,01</t>
  </si>
  <si>
    <t xml:space="preserve">ANEL DE VEDACAO/JUNTA ELASTICA, H = *16* MM, PARA TUBO DE CONCRETO, DN 400 MM                                                                                                                                                                                                                                                                                                                                                                                                                             </t>
  </si>
  <si>
    <t>29,85</t>
  </si>
  <si>
    <t xml:space="preserve">ANEL DE VEDACAO/JUNTA ELASTICA, H = *16* MM, PARA TUBO DE CONCRETO, DN 500 MM                                                                                                                                                                                                                                                                                                                                                                                                                             </t>
  </si>
  <si>
    <t>35,60</t>
  </si>
  <si>
    <t xml:space="preserve">ANEL DE VEDACAO/JUNTA ELASTICA, H = *16* MM, PARA TUBO DE CONCRETO, DN 600 MM                                                                                                                                                                                                                                                                                                                                                                                                                             </t>
  </si>
  <si>
    <t>42,22</t>
  </si>
  <si>
    <t xml:space="preserve">ANEL DE VEDACAO/JUNTA ELASTICA, H = *18* MM, PARA TUBO DE CONCRETO, DN 700 MM                                                                                                                                                                                                                                                                                                                                                                                                                             </t>
  </si>
  <si>
    <t>57,56</t>
  </si>
  <si>
    <t xml:space="preserve">ANEL DE VEDACAO/JUNTA ELASTICA, H = *19* MM, PARA TUBO DE CONCRETO, DN 800 MM                                                                                                                                                                                                                                                                                                                                                                                                                             </t>
  </si>
  <si>
    <t>70,93</t>
  </si>
  <si>
    <t xml:space="preserve">ANEL DE VEDACAO/JUNTA ELASTICA, H = *19* MM, PARA TUBO DE CONCRETO, DN 900 MM                                                                                                                                                                                                                                                                                                                                                                                                                             </t>
  </si>
  <si>
    <t>82,28</t>
  </si>
  <si>
    <t xml:space="preserve">ANEL DE VEDACAO/JUNTA ELASTICA, H = *21* MM, PARA TUBO DE CONCRETO, DN 1000 MM                                                                                                                                                                                                                                                                                                                                                                                                                            </t>
  </si>
  <si>
    <t>103,37</t>
  </si>
  <si>
    <t xml:space="preserve">ANEL DE VEDACAO, PVC FLEXIVEL, 100 MM, PARA SAIDA DE BACIA / VASO SANITARIO                                                                                                                                                                                                                                                                                                                                                                                                                               </t>
  </si>
  <si>
    <t>10,13</t>
  </si>
  <si>
    <t xml:space="preserve">ANEL EM CONCRETO ARMADO, LISO,  PARA FOSSAS SEPTICAS E SUMIDOUROS, COM FUNDO, DIAMETRO INTERNO DE 1,20 M E ALTURA DE 0,50 M                                                                                                                                                                                                                                                                                                                                                                               </t>
  </si>
  <si>
    <t>581,91</t>
  </si>
  <si>
    <t xml:space="preserve">ANEL EM CONCRETO ARMADO, LISO, PARA FOSSAS SEPTICAS E SUMIDOUROS, COM FUNDO, DIAMETRO INTERNO DE 3,00 M E ALTURA DE 0,50 M                                                                                                                                                                                                                                                                                                                                                                                </t>
  </si>
  <si>
    <t>2.007,03</t>
  </si>
  <si>
    <t xml:space="preserve">ANEL EM CONCRETO ARMADO, LISO, PARA FOSSAS SEPTICAS E SUMIDOUROS, SEM FUNDO, DIAMETRO INTERNO DE 2,00 M E ALTURA DE 0,50 M                                                                                                                                                                                                                                                                                                                                                                                </t>
  </si>
  <si>
    <t>703,84</t>
  </si>
  <si>
    <t xml:space="preserve">ANEL EM CONCRETO ARMADO, LISO, PARA FOSSAS SEPTICAS E SUMIDOUROS, SEM FUNDO, DIAMETRO INTERNO DE 2,50 M E ALTURA DE 0,50 M                                                                                                                                                                                                                                                                                                                                                                                </t>
  </si>
  <si>
    <t>945,37</t>
  </si>
  <si>
    <t xml:space="preserve">ANEL EM CONCRETO ARMADO, LISO, PARA FOSSAS SEPTICAS E SUMIDOUROS, SEM FUNDO, DIAMETRO INTERNO DE 3,00 M E ALTURA DE 0,50 M                                                                                                                                                                                                                                                                                                                                                                                </t>
  </si>
  <si>
    <t>1.323,52</t>
  </si>
  <si>
    <t xml:space="preserve">ANEL EM CONCRETO ARMADO, LISO, PARA POCOS DE INSPECAO, COM FUNDO, DIAMETRO INTERNO DE 0,60 M E ALTURA DE 0,50 M                                                                                                                                                                                                                                                                                                                                                                                           </t>
  </si>
  <si>
    <t>170,16</t>
  </si>
  <si>
    <t xml:space="preserve">ANEL EM CONCRETO ARMADO, LISO, PARA POCOS DE INSPECAO, SEM FUNDO, DIAMETRO INTERNO DE 0,60 M E ALTURA DE 0,20 M                                                                                                                                                                                                                                                                                                                                                                                           </t>
  </si>
  <si>
    <t>79,41</t>
  </si>
  <si>
    <t xml:space="preserve">ANEL EM CONCRETO ARMADO, LISO, PARA POCOS DE INSPECAO, SEM FUNDO, DIAMETRO INTERNO DE 0,60 M E ALTURA DE 0,50 M                                                                                                                                                                                                                                                                                                                                                                                           </t>
  </si>
  <si>
    <t>122,47</t>
  </si>
  <si>
    <t xml:space="preserve">ANEL EM CONCRETO ARMADO, LISO, PARA POCOS DE VISITA, POCOS DE INSPECAO, FOSSAS SEPTICAS E SUMIDOUROS, COM FUNDO, DIAMETRO INTERNO DE 1,20 M E ALTURA DE 0,75 M                                                                                                                                                                                                                                                                                                                                            </t>
  </si>
  <si>
    <t>411,23</t>
  </si>
  <si>
    <t xml:space="preserve">ANEL EM CONCRETO ARMADO, LISO, PARA POCOS DE VISITA, POCOS DE INSPECAO, FOSSAS SEPTICAS E SUMIDOUROS, SEM FUNDO, DIAMETRO INTERNO DE 1,20 M E ALTURA DE 0,50 M                                                                                                                                                                                                                                                                                                                                            </t>
  </si>
  <si>
    <t>293,40</t>
  </si>
  <si>
    <t xml:space="preserve">ANEL EM CONCRETO ARMADO, LISO, PARA POCOS DE VISITAS, POCOS DE INSPECAO, FOSSAS SEPTICAS E SUMIDOUROS, COM FUNDO, DIAMETRO INTERNO DE 0,80 M E ALTURA DE 0,50 M                                                                                                                                                                                                                                                                                                                                           </t>
  </si>
  <si>
    <t>226,89</t>
  </si>
  <si>
    <t xml:space="preserve">ANEL EM CONCRETO ARMADO, LISO, PARA POCOS DE VISITAS, POCOS DE INSPECAO, FOSSAS SEPTICAS E SUMIDOUROS, COM FUNDO, DIAMETRO INTERNO DE 1,00 M E ALTURA DE 0,50 M                                                                                                                                                                                                                                                                                                                                           </t>
  </si>
  <si>
    <t>297,79</t>
  </si>
  <si>
    <t xml:space="preserve">ANEL EM CONCRETO ARMADO, LISO, PARA POCOS DE VISITAS, POCOS DE INSPECAO, FOSSAS SEPTICAS E SUMIDOUROS, SEM FUNDO, DIAMETRO INTERNO DE 0,80 M E ALTURA DE 0,50 M                                                                                                                                                                                                                                                                                                                                           </t>
  </si>
  <si>
    <t>160,71</t>
  </si>
  <si>
    <t xml:space="preserve">ANEL EM CONCRETO ARMADO, LISO, PARA POCOS DE VISITAS, POCOS DE INSPECAO, FOSSAS SEPTICAS E SUMIDOUROS, SEM FUNDO, DIAMETRO INTERNO DE 1,00 M E ALTURA DE 0,50 M                                                                                                                                                                                                                                                                                                                                           </t>
  </si>
  <si>
    <t>216,15</t>
  </si>
  <si>
    <t xml:space="preserve">ANEL EM CONCRETO ARMADO, LISO, PARA, POCOS DE VISITA, POCOS DE INSPECAO, FOSSAS SEPTICAS E SUMIDOUROS, COM FUNDO, DIAMETRO INTERNO DE 1,50 M E ALTURA DE 1,00 M                                                                                                                                                                                                                                                                                                                                           </t>
  </si>
  <si>
    <t>567,22</t>
  </si>
  <si>
    <t xml:space="preserve">ANEL EM CONCRETO ARMADO, LISO, PARA, POCOS DE VISITA, POCOS DE INSPECAO, FOSSAS SEPTICAS E SUMIDOUROS, SEM FUNDO, DIAMETRO INTERNO DE 1,50 M E ALTURA DE 0,50 M                                                                                                                                                                                                                                                                                                                                           </t>
  </si>
  <si>
    <t>405,83</t>
  </si>
  <si>
    <t xml:space="preserve">ANEL EM CONCRETO ARMADO, PERFURADO,  PARA FOSSAS SEPTICAS E SUMIDOUROS, SEM FUNDO, DIAMETRO INTERNO DE 1,20 M E ALTURA DE 0,50 M                                                                                                                                                                                                                                                                                                                                                                          </t>
  </si>
  <si>
    <t>255,25</t>
  </si>
  <si>
    <t xml:space="preserve">ANEL EM CONCRETO ARMADO, PERFURADO, PARA FOSSAS SEPTICAS E SUMIDOUROS, SEM FUNDO, DIAMETRO INTERNO DE 2,00 M E ALTURA DE 0,50 M                                                                                                                                                                                                                                                                                                                                                                           </t>
  </si>
  <si>
    <t>538,86</t>
  </si>
  <si>
    <t xml:space="preserve">ANEL EM CONCRETO ARMADO, PERFURADO, PARA FOSSAS SEPTICAS E SUMIDOUROS, SEM FUNDO, DIAMETRO INTERNO DE 2,50 M E ALTURA DE 0,50 M                                                                                                                                                                                                                                                                                                                                                                           </t>
  </si>
  <si>
    <t>661,76</t>
  </si>
  <si>
    <t xml:space="preserve">ANEL EM CONCRETO ARMADO, PERFURADO, PARA FOSSAS SEPTICAS E SUMIDOUROS, SEM FUNDO, DIAMETRO INTERNO DE 3,00 M E ALTURA DE 0,50 M                                                                                                                                                                                                                                                                                                                                                                           </t>
  </si>
  <si>
    <t>926,47</t>
  </si>
  <si>
    <t xml:space="preserve">APARELHO CORTE OXI-ACETILENO PARA SOLDA E CORTE CONTENDO MACARICO SOLDA, BICO DE CORTE, CILINDROS, REGULADORES, MANGUEIRAS E CARRINHO                                                                                                                                                                                                                                                                                                                                                                     </t>
  </si>
  <si>
    <t>3.063,41</t>
  </si>
  <si>
    <t xml:space="preserve">APARELHO SINALIZADOR LUMINOSO COM LED, PARA SAIDA GARAGEM, COM 2 LENTES EM POLICARBONATO, BIVOLT (INCLUI SUPORTE DE FIXACAO)                                                                                                                                                                                                                                                                                                                                                                              </t>
  </si>
  <si>
    <t>66,22</t>
  </si>
  <si>
    <t xml:space="preserve">APOIO DO PORTA DENTE PARA FRESADORA DE  ASFALTO                                                                                                                                                                                                                                                                                                                                                                                                                                                           </t>
  </si>
  <si>
    <t>2.162,01</t>
  </si>
  <si>
    <t xml:space="preserve">APONTADOR OU APROPRIADOR DE MAO DE OBRA (HORISTA)                                                                                                                                                                                                                                                                                                                                                                                                                                                         </t>
  </si>
  <si>
    <t>21,65</t>
  </si>
  <si>
    <t xml:space="preserve">APONTADOR OU APROPRIADOR DE MAO DE OBRA (MENSALISTA)                                                                                                                                                                                                                                                                                                                                                                                                                                                      </t>
  </si>
  <si>
    <t>3.816,70</t>
  </si>
  <si>
    <t xml:space="preserve">AQUECEDOR DE AGUA A GAS GLP/GN COM CAPACIDADE DE ARMAZENAMENTO DE 50 A 80 L                                                                                                                                                                                                                                                                                                                                                                                                                               </t>
  </si>
  <si>
    <t>3.845,10</t>
  </si>
  <si>
    <t xml:space="preserve">AQUECEDOR DE AGUA ELETRICO  RESERVATORIO DE 100 L CILINDRICO EM COBRE, REFORCADO COM ACO CARBONO, MONOFASICO, TENSAO NOMINAL 220 V                                                                                                                                                                                                                                                                                                                                                                        </t>
  </si>
  <si>
    <t>4.100,00</t>
  </si>
  <si>
    <t xml:space="preserve">AQUECEDOR DE AGUA ELETRICO  RESERVATORIO DE 500 L CILINDRICO EM COBRE, REFORCADO COM ACO CARBONO, MONOFASICO, TENSAO NOMINAL 220 V                                                                                                                                                                                                                                                                                                                                                                        </t>
  </si>
  <si>
    <t>8.924,67</t>
  </si>
  <si>
    <t xml:space="preserve">AQUECEDOR DE AGUA ELETRICO  RESERVATORIO DE 500 L CILINDRICO EM COBRE, REFORCADO COM ACO CARBONO, TRIFASICO, TENSAO NOMINAL 220/380/400 V, POTENCIA 24 KW                                                                                                                                                                                                                                                                                                                                                 </t>
  </si>
  <si>
    <t>11.206,13</t>
  </si>
  <si>
    <t xml:space="preserve">AQUECEDOR DE AGUA ELETRICO  RESERVATORIO DE 700 L CILINDRICO EM COBRE, REFORCADO COM ACO CARBONO, MONOFASICO, TENSAO NOMINAL 220 V                                                                                                                                                                                                                                                                                                                                                                        </t>
  </si>
  <si>
    <t>14.516,30</t>
  </si>
  <si>
    <t xml:space="preserve">AQUECEDOR DE AGUA ELETRICO HORIZONTAL, RESERVATORIO DE 200 L CILINDRICO EM COBRE, REFORCADO COM ACO CARBONO, MONOFASICO, TENSAO NOMINAL 220 V                                                                                                                                                                                                                                                                                                                                                             </t>
  </si>
  <si>
    <t>5.550,48</t>
  </si>
  <si>
    <t xml:space="preserve">AQUECEDOR DE OLEO BPF (FLUIDO) TERMICO, CAPACIDADE DE 300.000  KCAL/H                                                                                                                                                                                                                                                                                                                                                                                                                                     </t>
  </si>
  <si>
    <t>318.204,48</t>
  </si>
  <si>
    <t xml:space="preserve">AQUECEDOR SOLAR COM RESERVATORIO TERMICO DE 1000 L E *5* PLACAS COLETORAS DE *2,0* M2 (NAO INCLUI ACESSORIOS) (SEM INSTALACAO)                                                                                                                                                                                                                                                                                                                                                                            </t>
  </si>
  <si>
    <t>11.310,87</t>
  </si>
  <si>
    <t xml:space="preserve">AQUECEDOR SOLAR COM RESERVATORIO TERMICO DE 400 L E *2* PLACAS COLETORAS DE *2,0* M2 (NAO INCLUI ACESSORIOS) (SEM INSTALACAO)                                                                                                                                                                                                                                                                                                                                                                             </t>
  </si>
  <si>
    <t>5.899,09</t>
  </si>
  <si>
    <t xml:space="preserve">AQUECEDOR SOLAR COM RESERVATORIO TERMICO DE 600 L E *3* PLACAS COLETORAS DE *2,0* M2 (NAO INCLUI ACESSORIOS) (SEM INSTALACAO)                                                                                                                                                                                                                                                                                                                                                                             </t>
  </si>
  <si>
    <t>7.829,24</t>
  </si>
  <si>
    <t xml:space="preserve">AQUECEDOR SOLAR COM RESERVATORIO TERMICO DE 800 L E *4* PLACAS COLETORAS DE *2,0* M2 (NAO INCLUI ACESSORIOS) (SEM INSTALACAO)                                                                                                                                                                                                                                                                                                                                                                             </t>
  </si>
  <si>
    <t>7.312,08</t>
  </si>
  <si>
    <t xml:space="preserve">AQUECEDOR SOLAR DE INSTALACAO EXTERNA, KIT COMPACTO, CONJUNTO COM RESERVATORIO TERMICO DE 200 L, PLACA COLETORA DE *2,0* M2 E INCLUSO ACESSORIOS (RESIDENCIAS ATE 120,00 M2 E DE 4 A 5 BANHOS POR DIA) (SEM INSTALACAO)                                                                                                                                                                                                                                                                                   </t>
  </si>
  <si>
    <t>3.480,00</t>
  </si>
  <si>
    <t xml:space="preserve">AR CONDICIONADO SPLIT INVERTER, HI-WALL (PAREDE), 12000 BTU/H, CICLO FRIO, 60HZ, CLASSIFICACAO A (SELO PROCEL), GAS HFC, CONTROLE S/FIO                                                                                                                                                                                                                                                                                                                                                                   </t>
  </si>
  <si>
    <t>2.768,55</t>
  </si>
  <si>
    <t xml:space="preserve">AR CONDICIONADO SPLIT INVERTER, HI-WALL (PAREDE), 18000 BTU/H, CICLO FRIO, 60HZ, CLASSIFICACAO A (SELO PROCEL), GAS HFC, CONTROLE S/FIO                                                                                                                                                                                                                                                                                                                                                                   </t>
  </si>
  <si>
    <t>4.110,00</t>
  </si>
  <si>
    <t xml:space="preserve">AR CONDICIONADO SPLIT INVERTER, HI-WALL (PAREDE), 24000 BTU/H, CICLO FRIO, 60HZ, CLASSIFICACAO A (SELO PROCEL), GAS HFC, CONTROLE S/FIO                                                                                                                                                                                                                                                                                                                                                                   </t>
  </si>
  <si>
    <t>5.680,41</t>
  </si>
  <si>
    <t xml:space="preserve">AR CONDICIONADO SPLIT INVERTER, HI-WALL (PAREDE), 9000 BTU/H, CICLO FRIO, 60HZ, CLASSIFICACAO A (SELO PROCEL), GAS HFC, CONTROLE S/FIO                                                                                                                                                                                                                                                                                                                                                                    </t>
  </si>
  <si>
    <t>2.472,55</t>
  </si>
  <si>
    <t xml:space="preserve">AR CONDICIONADO SPLIT INVERTER, PISO TETO, APRESENTANDO ENTRE 54000 E 58000 BTU/H, CICLO FRIO, 60HZ, CLASSIFICACAO ENERGETICA A OU B (SELO PROCEL), GAS HFC, CONTROLE S/FIO                                                                                                                                                                                                                                                                                                                               </t>
  </si>
  <si>
    <t>22.512,32</t>
  </si>
  <si>
    <t xml:space="preserve">AR CONDICIONADO SPLIT INVERTER, PISO TETO, 18000 BTU/H, CICLO FRIO, 60HZ, CLASSIFICACAO ENERGETICA A OU B (SELO PROCEL), GAS HFC, CONTROLE S/FIO                                                                                                                                                                                                                                                                                                                                                          </t>
  </si>
  <si>
    <t>10.658,89</t>
  </si>
  <si>
    <t xml:space="preserve">AR CONDICIONADO SPLIT INVERTER, PISO TETO, 24000 BTU/H, CICLO FRIO, 60HZ, CLASSIFICACAO ENERGETICA A OU B (SELO PROCEL), GAS HFC, CONTROLE S/FIO                                                                                                                                                                                                                                                                                                                                                          </t>
  </si>
  <si>
    <t>11.949,49</t>
  </si>
  <si>
    <t xml:space="preserve">AR CONDICIONADO SPLIT INVERTER, PISO TETO, 36000 BTU/H, CICLO FRIO, 60HZ, CLASSIFICACAO ENERGETICA A OU B (SELO PROCEL), GAS HFC, CONTROLE S/FIO                                                                                                                                                                                                                                                                                                                                                          </t>
  </si>
  <si>
    <t>13.500,39</t>
  </si>
  <si>
    <t xml:space="preserve">AR CONDICIONADO SPLIT INVERTER, PISO TETO, 48000 BTU/H, CICLO FRIO, 60HZ, CLASSIFICACAO ENERGETICA A OU B (SELO PROCEL), GAS HFC, CONTROLE S/FIO                                                                                                                                                                                                                                                                                                                                                          </t>
  </si>
  <si>
    <t>18.555,28</t>
  </si>
  <si>
    <t xml:space="preserve">AR CONDICIONADO SPLIT ON/OFF, CASSETE (TETO), FRIO 4 VIAS 18000 BTUS/H, CLASSIFICACAO ENERGETICA C - SELO PROCEL, GAS HFC, CONTROLE S/ FIO                                                                                                                                                                                                                                                                                                                                                                </t>
  </si>
  <si>
    <t>6.533,58</t>
  </si>
  <si>
    <t xml:space="preserve">AR CONDICIONADO SPLIT ON/OFF, CASSETE (TETO), FRIO 4 VIAS 24000 BTUS/H, CLASSIFICACAO ENERGETICA C - SELO PROCEL, GAS HFC, CONTROLE S/ FIO                                                                                                                                                                                                                                                                                                                                                                </t>
  </si>
  <si>
    <t>8.097,43</t>
  </si>
  <si>
    <t xml:space="preserve">AR CONDICIONADO SPLIT ON/OFF, CASSETE (TETO), FRIO 4 VIAS 36000 BTUS/H, CLASSIFICACAO ENERGETICA C - SELO PROCEL, GAS HFC, CONTROLE S/ FIO                                                                                                                                                                                                                                                                                                                                                                </t>
  </si>
  <si>
    <t>12.032,59</t>
  </si>
  <si>
    <t xml:space="preserve">AR CONDICIONADO SPLIT ON/OFF, CASSETE (TETO), FRIO 4 VIAS 48000 BTUS/H, CLASSIFICACAO ENERGETICA C - SELO PROCEL, GAS HFC, CONTROLE S/ FIO                                                                                                                                                                                                                                                                                                                                                                </t>
  </si>
  <si>
    <t>12.473,51</t>
  </si>
  <si>
    <t xml:space="preserve">AR CONDICIONADO SPLIT ON/OFF, CASSETE (TETO), FRIO 4 VIAS 60000 BTUS/H, CLASSIFICACAO ENERGETICA C - SELO PROCEL, GAS HFC, CONTROLE S/ FIO                                                                                                                                                                                                                                                                                                                                                                </t>
  </si>
  <si>
    <t>14.314,26</t>
  </si>
  <si>
    <t xml:space="preserve">AR CONDICIONADO SPLIT ON/OFF, CASSETE (TETO), 18000 BTUS/H, CICLO QUENTE/FRIO, 60 HZ, CLASSIFICACAO ENERGETICA C - SELO PROCEL, GAS HFC, CONTROLE S/ FIO                                                                                                                                                                                                                                                                                                                                                  </t>
  </si>
  <si>
    <t>7.818,03</t>
  </si>
  <si>
    <t xml:space="preserve">AR CONDICIONADO SPLIT ON/OFF, CASSETE (TETO), 24000 BTUS/H, CICLO QUENTE/FRIO, 60 HZ, CLASSIFICACAO ENERGETICA C - SELO PROCEL, GAS HFC, CONTROLE S/ FIO                                                                                                                                                                                                                                                                                                                                                  </t>
  </si>
  <si>
    <t>8.418,31</t>
  </si>
  <si>
    <t xml:space="preserve">AR CONDICIONADO SPLIT ON/OFF, CASSETE (TETO), 36000 BTUS/H, CICLO QUENTE/FRIO, 60 HZ, CLASSIFICACAO ENERGETICA A - SELO PROCEL, GAS HFC, CONTROLE S/ FIO                                                                                                                                                                                                                                                                                                                                                  </t>
  </si>
  <si>
    <t>12.440,64</t>
  </si>
  <si>
    <t xml:space="preserve">AR CONDICIONADO SPLIT ON/OFF, CASSETE (TETO), 48000 BTUS/H, CICLO QUENTE/FRIO, 60 HZ, CLASSIFICACAO ENERGETICA A - SELO PROCEL, GAS HFC, CONTROLE S/ FIO                                                                                                                                                                                                                                                                                                                                                  </t>
  </si>
  <si>
    <t>14.392,61</t>
  </si>
  <si>
    <t xml:space="preserve">AR CONDICIONADO SPLIT ON/OFF, CASSETE (TETO), 60000 BTUS/H, CICLO QUENTE/FRIO, 60 HZ, CLASSIFICACAO ENERGETICA A - SELO PROCEL, GAS HFC, CONTROLE S/ FIO                                                                                                                                                                                                                                                                                                                                                  </t>
  </si>
  <si>
    <t>15.056,50</t>
  </si>
  <si>
    <t xml:space="preserve">AR CONDICIONADO SPLIT ON/OFF, HI-WALL (PAREDE), 12000 BTUS/H, CICLO FRIO, 60 HZ, CLASSIFICACAO ENERGETICA A - SELO PROCEL, GAS HFC, CONTROLE S/ FIO                                                                                                                                                                                                                                                                                                                                                       </t>
  </si>
  <si>
    <t>2.221,94</t>
  </si>
  <si>
    <t xml:space="preserve">AR CONDICIONADO SPLIT ON/OFF, HI-WALL (PAREDE), 12000 BTUS/H, CICLO QUENTE/FRIO, 60 HZ, CLASSIFICACAO ENERGETICA A - SELO PROCEL, GAS HFC, CONTROLE S/ FIO                                                                                                                                                                                                                                                                                                                                                </t>
  </si>
  <si>
    <t>2.403,57</t>
  </si>
  <si>
    <t xml:space="preserve">AR CONDICIONADO SPLIT ON/OFF, HI-WALL (PAREDE), 18000 BTUS/H, CICLO FRIO, 60 HZ, CLASSIFICACAO ENERGETICA A - SELO PROCEL, GAS HFC, CONTROLE S/ FIO                                                                                                                                                                                                                                                                                                                                                       </t>
  </si>
  <si>
    <t>3.197,07</t>
  </si>
  <si>
    <t xml:space="preserve">AR CONDICIONADO SPLIT ON/OFF, HI-WALL (PAREDE), 18000 BTUS/H, CICLO QUENTE/FRIO, 60 HZ, CLASSIFICACAO ENERGETICA A - SELO PROCEL, GAS HFC, CONTROLE S/ FIO                                                                                                                                                                                                                                                                                                                                                </t>
  </si>
  <si>
    <t>3.565,23</t>
  </si>
  <si>
    <t xml:space="preserve">AR CONDICIONADO SPLIT ON/OFF, HI-WALL (PAREDE), 24000 BTUS/H, CICLO FRIO, 60 HZ, CLASSIFICACAO ENERGETICA A - SELO PROCEL, GAS HFC, CONTROLE S/ FIO                                                                                                                                                                                                                                                                                                                                                       </t>
  </si>
  <si>
    <t>4.187,88</t>
  </si>
  <si>
    <t xml:space="preserve">AR CONDICIONADO SPLIT ON/OFF, HI-WALL (PAREDE), 24000 BTUS/H, CICLO QUENTE/FRIO, 60 HZ, CLASSIFICACAO ENERGETICA A - SELO PROCEL, GAS HFC, CONTROLE S/ FIO                                                                                                                                                                                                                                                                                                                                                </t>
  </si>
  <si>
    <t>4.714,49</t>
  </si>
  <si>
    <t xml:space="preserve">AR CONDICIONADO SPLIT ON/OFF, HI-WALL (PAREDE), 9000 BTUS/H, CICLO FRIO, 60 HZ, CLASSIFICACAO ENERGETICA A - SELO PROCEL, GAS HFC, CONTROLE S/ FIO                                                                                                                                                                                                                                                                                                                                                        </t>
  </si>
  <si>
    <t>1.903,47</t>
  </si>
  <si>
    <t xml:space="preserve">AR CONDICIONADO SPLIT ON/OFF, HI-WALL (PAREDE), 9000 BTUS/H, CICLO QUENTE/FRIO, 60 HZ, CLASSIFICACAO ENERGETICA A - SELO PROCEL, GAS HFC, CONTROLE S/ FIO                                                                                                                                                                                                                                                                                                                                                 </t>
  </si>
  <si>
    <t>2.095,92</t>
  </si>
  <si>
    <t xml:space="preserve">AR CONDICIONADO SPLIT ON/OFF, PISO TETO, 18.000 BTU/H, CICLO FRIO, 60HZ, CLASSIFICACAO ENERGETICA C - SELO PROCEL, GAS HFC, CONTROLE S/FIO                                                                                                                                                                                                                                                                                                                                                                </t>
  </si>
  <si>
    <t>5.956,24</t>
  </si>
  <si>
    <t xml:space="preserve">AR CONDICIONADO SPLIT ON/OFF, PISO TETO, 24.000 BTU/H, CICLO FRIO, 60HZ, CLASSIFICACAO ENERGETICA C - SELO PROCEL, GAS HFC, CONTROLE S/FIO                                                                                                                                                                                                                                                                                                                                                                </t>
  </si>
  <si>
    <t>6.282,63</t>
  </si>
  <si>
    <t xml:space="preserve">AR CONDICIONADO SPLIT ON/OFF, PISO TETO, 36.000 BTU/H, CICLO FRIO, 60HZ, CLASSIFICACAO ENERGETICA C - SELO PROCEL, GAS HFC, CONTROLE S/FIO                                                                                                                                                                                                                                                                                                                                                                </t>
  </si>
  <si>
    <t>8.337,11</t>
  </si>
  <si>
    <t xml:space="preserve">AR CONDICIONADO SPLIT ON/OFF, PISO TETO, 48.000 BTU/H, CICLO FRIO, 60HZ, CLASSIFICACAO ENERGETICA C - SELO PROCEL, GAS HFC, CONTROLE S/FIO                                                                                                                                                                                                                                                                                                                                                                </t>
  </si>
  <si>
    <t>10.101,52</t>
  </si>
  <si>
    <t xml:space="preserve">AR CONDICIONADO SPLIT ON/OFF, PISO TETO, 60.000 BTU/H, CICLO FRIO, 60HZ, CLASSIFICACAO ENERGETICA C - SELO PROCEL, GAS HFC, CONTROLE S/FIO                                                                                                                                                                                                                                                                                                                                                                </t>
  </si>
  <si>
    <t>11.362,53</t>
  </si>
  <si>
    <t xml:space="preserve">AR-CONDICIONADO FRIO SPLITAO INVERTER 30 TR                                                                                                                                                                                                                                                                                                                                                                                                                                                               </t>
  </si>
  <si>
    <t>89.541,36</t>
  </si>
  <si>
    <t xml:space="preserve">AR-CONDICIONADO FRIO SPLITAO MODULAR 10 TR                                                                                                                                                                                                                                                                                                                                                                                                                                                                </t>
  </si>
  <si>
    <t>28.026,26</t>
  </si>
  <si>
    <t xml:space="preserve">AR-CONDICIONADO FRIO SPLITAO MODULAR 15 TR                                                                                                                                                                                                                                                                                                                                                                                                                                                                </t>
  </si>
  <si>
    <t>36.168,44</t>
  </si>
  <si>
    <t xml:space="preserve">AR-CONDICIONADO FRIO SPLITAO MODULAR 20 TR                                                                                                                                                                                                                                                                                                                                                                                                                                                                </t>
  </si>
  <si>
    <t>52.622,24</t>
  </si>
  <si>
    <t xml:space="preserve">AR-CONDICIONADO SPLIT INVERTER, PISO TETO, 24000 BTU/H, QUENTE/FRIO, 60HZ, CLASSIFICACAO ENERGETICA A - SELO PROCEL, GAS HFC, CONTROLE S/FIO                                                                                                                                                                                                                                                                                                                                                              </t>
  </si>
  <si>
    <t>6.462,97</t>
  </si>
  <si>
    <t xml:space="preserve">ARADO REVERSIVEL COM 3 DISCOS DE 26" X 6MM REBOCAVEL                                                                                                                                                                                                                                                                                                                                                                                                                                                      </t>
  </si>
  <si>
    <t>23.610,91</t>
  </si>
  <si>
    <t xml:space="preserve">ARAME DE ACO OVALADO 15 X 17 ( 45,7 KG, 700 KGF), ROLO 1000 M                                                                                                                                                                                                                                                                                                                                                                                                                                             </t>
  </si>
  <si>
    <t>28,31</t>
  </si>
  <si>
    <t xml:space="preserve">ARAME DE AMARRACAO PARA GABIAO GALVANIZADO, DIAMETRO 2,2 MM                                                                                                                                                                                                                                                                                                                                                                                                                                               </t>
  </si>
  <si>
    <t>25,07</t>
  </si>
  <si>
    <t xml:space="preserve">ARAME FARPADO GALVANIZADO, 14 BWG (2,11 MM), CLASSE 250                                                                                                                                                                                                                                                                                                                                                                                                                                                   </t>
  </si>
  <si>
    <t>1,46</t>
  </si>
  <si>
    <t xml:space="preserve">ARAME FARPADO GALVANIZADO, 16 BWG (1,65 MM), CLASSE 250                                                                                                                                                                                                                                                                                                                                                                                                                                                   </t>
  </si>
  <si>
    <t>1,32</t>
  </si>
  <si>
    <t xml:space="preserve">ARAME GALVANIZADO 12 BWG, D = 2,76 MM (0,048 KG/M) OU 14 BWG, D = 2,11 MM (0,026 KG/M)                                                                                                                                                                                                                                                                                                                                                                                                                    </t>
  </si>
  <si>
    <t>23,90</t>
  </si>
  <si>
    <t xml:space="preserve">ARAME GALVANIZADO 16 BWG, D = 1,65MM (0,0166 KG/M)                                                                                                                                                                                                                                                                                                                                                                                                                                                        </t>
  </si>
  <si>
    <t>31,42</t>
  </si>
  <si>
    <t xml:space="preserve">ARAME GALVANIZADO 18 BWG, D = 1,24MM (0,009 KG/M)                                                                                                                                                                                                                                                                                                                                                                                                                                                         </t>
  </si>
  <si>
    <t>34,09</t>
  </si>
  <si>
    <t xml:space="preserve">ARAME GALVANIZADO 6 BWG, D = 5,16 MM (0,157 KG/M), OU 8 BWG, D = 4,19 MM (0,101 KG/M), OU 10 BWG, D = 3,40 MM (0,0713 KG/M)                                                                                                                                                                                                                                                                                                                                                                               </t>
  </si>
  <si>
    <t>27,76</t>
  </si>
  <si>
    <t xml:space="preserve">ARAME PROTEGIDO COM POLIMERO PARA GABIAO, DIAMETRO 2,2 MM                                                                                                                                                                                                                                                                                                                                                                                                                                                 </t>
  </si>
  <si>
    <t>32,27</t>
  </si>
  <si>
    <t xml:space="preserve">ARAME RECOZIDO 16 BWG, D = 1,65 MM (0,016 KG/M) OU 18 BWG, D = 1,25 MM (0,01 KG/M)                                                                                                                                                                                                                                                                                                                                                                                                                        </t>
  </si>
  <si>
    <t xml:space="preserve">AREIA FINA - POSTO JAZIDA/FORNECEDOR (RETIRADO NA JAZIDA, SEM TRANSPORTE)                                                                                                                                                                                                                                                                                                                                                                                                                                 </t>
  </si>
  <si>
    <t>145,00</t>
  </si>
  <si>
    <t xml:space="preserve">AREIA GROSSA - POSTO JAZIDA/FORNECEDOR (RETIRADO NA JAZIDA, SEM TRANSPORTE)                                                                                                                                                                                                                                                                                                                                                                                                                               </t>
  </si>
  <si>
    <t>146,89</t>
  </si>
  <si>
    <t xml:space="preserve">AREIA MEDIA - POSTO JAZIDA/FORNECEDOR (RETIRADO NA JAZIDA, SEM TRANSPORTE)                                                                                                                                                                                                                                                                                                                                                                                                                                </t>
  </si>
  <si>
    <t xml:space="preserve">AREIA PARA ATERRO - POSTO JAZIDA/FORNECEDOR (RETIRADO NA JAZIDA, SEM TRANSPORTE)                                                                                                                                                                                                                                                                                                                                                                                                                          </t>
  </si>
  <si>
    <t>72,50</t>
  </si>
  <si>
    <t xml:space="preserve">AREIA PARA LEITO FILTRANTE (0,42 A 1,68 MM) - POSTO JAZIDA/FORNECEDOR (RETIRADO NA JAZIDA, SEM TRANSPORTE)                                                                                                                                                                                                                                                                                                                                                                                                </t>
  </si>
  <si>
    <t>1.664,15</t>
  </si>
  <si>
    <t xml:space="preserve">ARGAMASSA COLANTE AC I PARA CERAMICAS                                                                                                                                                                                                                                                                                                                                                                                                                                                                     </t>
  </si>
  <si>
    <t>0,79</t>
  </si>
  <si>
    <t xml:space="preserve">ARGAMASSA COLANTE AC II                                                                                                                                                                                                                                                                                                                                                                                                                                                                                   </t>
  </si>
  <si>
    <t>1,47</t>
  </si>
  <si>
    <t xml:space="preserve">ARGAMASSA COLANTE TIPO AC III                                                                                                                                                                                                                                                                                                                                                                                                                                                                             </t>
  </si>
  <si>
    <t>2,42</t>
  </si>
  <si>
    <t xml:space="preserve">ARGAMASSA COLANTE TIPO AC III E                                                                                                                                                                                                                                                                                                                                                                                                                                                                           </t>
  </si>
  <si>
    <t>2,78</t>
  </si>
  <si>
    <t xml:space="preserve">ARGAMASSA INDUSTRIALIZADA MULTIUSO, PARA REVESTIMENTO INTERNO E EXTERNO E ASSENTAMENTO DE BLOCOS DIVERSOS                                                                                                                                                                                                                                                                                                                                                                                                 </t>
  </si>
  <si>
    <t>0,86</t>
  </si>
  <si>
    <t xml:space="preserve">ARGAMASSA INDUSTRIALIZADA PARA CHAPISCO COLANTE                                                                                                                                                                                                                                                                                                                                                                                                                                                           </t>
  </si>
  <si>
    <t>1,61</t>
  </si>
  <si>
    <t xml:space="preserve">ARGAMASSA INDUSTRIALIZADA PARA CHAPISCO ROLADO                                                                                                                                                                                                                                                                                                                                                                                                                                                            </t>
  </si>
  <si>
    <t>2,59</t>
  </si>
  <si>
    <t xml:space="preserve">ARGAMASSA PARA REVESTIMENTO DECORATIVO MONOCAMADA                                                                                                                                                                                                                                                                                                                                                                                                                                                         </t>
  </si>
  <si>
    <t xml:space="preserve">ARGAMASSA PISO SOBRE PISO                                                                                                                                                                                                                                                                                                                                                                                                                                                                                 </t>
  </si>
  <si>
    <t xml:space="preserve">ARGAMASSA POLIMERICA DE REPARO ESTRUTURAL, BICOMPONENTE                                                                                                                                                                                                                                                                                                                                                                                                                                                   </t>
  </si>
  <si>
    <t>3,83</t>
  </si>
  <si>
    <t xml:space="preserve">ARGAMASSA POLIMERICA IMPERMEABILIZANTE SEMIFLEXIVEL, BICOMPONENTE, A BASE DE CIMENTO E ADITIVOS                                                                                                                                                                                                                                                                                                                                                                                                           </t>
  </si>
  <si>
    <t>3,08</t>
  </si>
  <si>
    <t xml:space="preserve">ARGAMASSA PRONTA PARA CONTRAPISO                                                                                                                                                                                                                                                                                                                                                                                                                                                                          </t>
  </si>
  <si>
    <t xml:space="preserve">ARGAMASSA USINADA AUTOADENSAVEL E AUTONIVELANTE PARA CONTRAPISO, COM BOMBEAMENTO (DISPONIBILIZACAO DE BOMBA), SEM O LANCAMENTO                                                                                                                                                                                                                                                                                                                                                                            </t>
  </si>
  <si>
    <t>613,77</t>
  </si>
  <si>
    <t xml:space="preserve">ARGILA EXPANDIDA, GRANULOMETRIA 2215                                                                                                                                                                                                                                                                                                                                                                                                                                                                      </t>
  </si>
  <si>
    <t>730,33</t>
  </si>
  <si>
    <t xml:space="preserve">ARGILA OU BARRO PARA ATERRO/REATERRO (COM TRANSPORTE ATE 10 KM)                                                                                                                                                                                                                                                                                                                                                                                                                                           </t>
  </si>
  <si>
    <t>51,12</t>
  </si>
  <si>
    <t xml:space="preserve">ARGILA OU BARRO PARA ATERRO/REATERRO (RETIRADO NA JAZIDA, SEM TRANSPORTE)                                                                                                                                                                                                                                                                                                                                                                                                                                 </t>
  </si>
  <si>
    <t>36,51</t>
  </si>
  <si>
    <t xml:space="preserve">ARGILA, ARGILA VERMELHA OU ARGILA ARENOSA (RETIRADA NA JAZIDA, SEM TRANSPORTE)                                                                                                                                                                                                                                                                                                                                                                                                                            </t>
  </si>
  <si>
    <t xml:space="preserve">ARMACAO VERTICAL COM HASTE E CONTRA-PINO, EM CHAPA DE ACO GALVANIZADO 3/16", COM 1 ESTRIBO E 1 ISOLADOR                                                                                                                                                                                                                                                                                                                                                                                                   </t>
  </si>
  <si>
    <t>39,84</t>
  </si>
  <si>
    <t xml:space="preserve">ARMACAO VERTICAL COM HASTE E CONTRA-PINO, EM CHAPA DE ACO GALVANIZADO 3/16", COM 1 ESTRIBO, SEM ISOLADOR                                                                                                                                                                                                                                                                                                                                                                                                  </t>
  </si>
  <si>
    <t>27,86</t>
  </si>
  <si>
    <t xml:space="preserve">ARMACAO VERTICAL COM HASTE E CONTRA-PINO, EM CHAPA DE ACO GALVANIZADO 3/16", COM 2 ESTRIBOS, E 2 ISOLADORES                                                                                                                                                                                                                                                                                                                                                                                               </t>
  </si>
  <si>
    <t>59,22</t>
  </si>
  <si>
    <t xml:space="preserve">ARMACAO VERTICAL COM HASTE E CONTRA-PINO, EM CHAPA DE ACO GALVANIZADO 3/16", COM 2 ESTRIBOS, SEM ISOLADOR                                                                                                                                                                                                                                                                                                                                                                                                 </t>
  </si>
  <si>
    <t>45,82</t>
  </si>
  <si>
    <t xml:space="preserve">ARMACAO VERTICAL COM HASTE E CONTRA-PINO, EM CHAPA DE ACO GALVANIZADO 3/16", COM 3 ESTRIBOS E 3 ISOLADORES                                                                                                                                                                                                                                                                                                                                                                                                </t>
  </si>
  <si>
    <t>107,00</t>
  </si>
  <si>
    <t xml:space="preserve">ARMACAO VERTICAL COM HASTE E CONTRA-PINO, EM CHAPA DE ACO GALVANIZADO 3/16", COM 3 ESTRIBOS, SEM ISOLADOR                                                                                                                                                                                                                                                                                                                                                                                                 </t>
  </si>
  <si>
    <t>76,61</t>
  </si>
  <si>
    <t xml:space="preserve">ARMACAO VERTICAL COM HASTE E CONTRA-PINO, EM CHAPA DE ACO GALVANIZADO 3/16", COM 4 ESTRIBOS E 4 ISOLADORES                                                                                                                                                                                                                                                                                                                                                                                                </t>
  </si>
  <si>
    <t>137,88</t>
  </si>
  <si>
    <t xml:space="preserve">ARMACAO VERTICAL COM HASTE E CONTRA-PINO, EM CHAPA DE ACO GALVANIZADO 3/16", COM 4 ESTRIBOS, SEM ISOLADOR                                                                                                                                                                                                                                                                                                                                                                                                 </t>
  </si>
  <si>
    <t>117,04</t>
  </si>
  <si>
    <t xml:space="preserve">ARMADOR (HORISTA)                                                                                                                                                                                                                                                                                                                                                                                                                                                                                         </t>
  </si>
  <si>
    <t>21,36</t>
  </si>
  <si>
    <t xml:space="preserve">ARMADOR (MENSALISTA)                                                                                                                                                                                                                                                                                                                                                                                                                                                                                      </t>
  </si>
  <si>
    <t>3.763,90</t>
  </si>
  <si>
    <t xml:space="preserve">ARQUITETO JUNIOR (HORISTA)                                                                                                                                                                                                                                                                                                                                                                                                                                                                                </t>
  </si>
  <si>
    <t>111,81</t>
  </si>
  <si>
    <t xml:space="preserve">ARQUITETO JUNIOR (MENSALISTA)                                                                                                                                                                                                                                                                                                                                                                                                                                                                             </t>
  </si>
  <si>
    <t>19.699,51</t>
  </si>
  <si>
    <t xml:space="preserve">ARQUITETO PLENO (HORISTA)                                                                                                                                                                                                                                                                                                                                                                                                                                                                                 </t>
  </si>
  <si>
    <t>118,45</t>
  </si>
  <si>
    <t xml:space="preserve">ARQUITETO PLENO (MENSALISTA)                                                                                                                                                                                                                                                                                                                                                                                                                                                                              </t>
  </si>
  <si>
    <t>20.869,74</t>
  </si>
  <si>
    <t xml:space="preserve">ARQUITETO SENIOR (HORISTA)                                                                                                                                                                                                                                                                                                                                                                                                                                                                                </t>
  </si>
  <si>
    <t>124,13</t>
  </si>
  <si>
    <t xml:space="preserve">ARQUITETO SENIOR (MENSALISTA)                                                                                                                                                                                                                                                                                                                                                                                                                                                                             </t>
  </si>
  <si>
    <t>21.872,16</t>
  </si>
  <si>
    <t xml:space="preserve">ARRUELA  EM ACO GALVANIZADO, DIAMETRO EXTERNO = 35MM, ESPESSURA = 3MM, DIAMETRO DO FURO= 18MM                                                                                                                                                                                                                                                                                                                                                                                                             </t>
  </si>
  <si>
    <t>1,79</t>
  </si>
  <si>
    <t xml:space="preserve">ARRUELA EM ALUMINIO, COM ROSCA, DE  1 1/4", PARA ELETRODUTO                                                                                                                                                                                                                                                                                                                                                                                                                                               </t>
  </si>
  <si>
    <t>1,37</t>
  </si>
  <si>
    <t xml:space="preserve">ARRUELA EM ALUMINIO, COM ROSCA, DE 1 1/2", PARA ELETRODUTO                                                                                                                                                                                                                                                                                                                                                                                                                                                </t>
  </si>
  <si>
    <t>1,53</t>
  </si>
  <si>
    <t xml:space="preserve">ARRUELA EM ALUMINIO, COM ROSCA, DE 1/2", PARA ELETRODUTO                                                                                                                                                                                                                                                                                                                                                                                                                                                  </t>
  </si>
  <si>
    <t>0,42</t>
  </si>
  <si>
    <t xml:space="preserve">ARRUELA EM ALUMINIO, COM ROSCA, DE 1", PARA ELETRODUTO                                                                                                                                                                                                                                                                                                                                                                                                                                                    </t>
  </si>
  <si>
    <t>0,77</t>
  </si>
  <si>
    <t xml:space="preserve">ARRUELA EM ALUMINIO, COM ROSCA, DE 2 1/2", PARA ELETRODUTO                                                                                                                                                                                                                                                                                                                                                                                                                                                </t>
  </si>
  <si>
    <t xml:space="preserve">ARRUELA EM ALUMINIO, COM ROSCA, DE 2", PARA ELETRODUTO                                                                                                                                                                                                                                                                                                                                                                                                                                                    </t>
  </si>
  <si>
    <t>2,00</t>
  </si>
  <si>
    <t xml:space="preserve">ARRUELA EM ALUMINIO, COM ROSCA, DE 3/4", PARA ELETRODUTO                                                                                                                                                                                                                                                                                                                                                                                                                                                  </t>
  </si>
  <si>
    <t>0,50</t>
  </si>
  <si>
    <t xml:space="preserve">ARRUELA EM ALUMINIO, COM ROSCA, DE 3/8", PARA ELETRODUTO                                                                                                                                                                                                                                                                                                                                                                                                                                                  </t>
  </si>
  <si>
    <t xml:space="preserve">ARRUELA EM ALUMINIO, COM ROSCA, DE 3", PARA ELETRODUTO                                                                                                                                                                                                                                                                                                                                                                                                                                                    </t>
  </si>
  <si>
    <t>5,17</t>
  </si>
  <si>
    <t xml:space="preserve">ARRUELA EM ALUMINIO, COM ROSCA, DE 4", PARA ELETRODUTO                                                                                                                                                                                                                                                                                                                                                                                                                                                    </t>
  </si>
  <si>
    <t>7,22</t>
  </si>
  <si>
    <t xml:space="preserve">ARRUELA LISA, REDONDA, DE LATAO POLIDO, DIAMETRO NOMINAL 5/8", DIAMETRO EXTERNO = 34 MM, DIAMETRO DO FURO = 17 MM, ESPESSURA = *2,5* MM                                                                                                                                                                                                                                                                                                                                                                   </t>
  </si>
  <si>
    <t>1,56</t>
  </si>
  <si>
    <t xml:space="preserve">ARRUELA QUADRADA EM ACO GALVANIZADO, DIMENSAO = 38 MM, ESPESSURA = 3MM, DIAMETRO DO FURO= 18 MM                                                                                                                                                                                                                                                                                                                                                                                                           </t>
  </si>
  <si>
    <t>1,57</t>
  </si>
  <si>
    <t xml:space="preserve">ASFALTO MODIFICADO TIPO I - NBR 9910 (ASFALTO OXIDADO PARA IMPERMEABILIZACAO, COEFICIENTE DE PENETRACAO 25-40)                                                                                                                                                                                                                                                                                                                                                                                            </t>
  </si>
  <si>
    <t>12,52</t>
  </si>
  <si>
    <t xml:space="preserve">ASFALTO MODIFICADO TIPO II - NBR 9910 (ASFALTO OXIDADO PARA IMPERMEABILIZACAO, COEFICIENTE DE PENETRACAO 20-35)                                                                                                                                                                                                                                                                                                                                                                                           </t>
  </si>
  <si>
    <t>14,84</t>
  </si>
  <si>
    <t xml:space="preserve">ASFALTO MODIFICADO TIPO III - NBR 9910 (ASFALTO OXIDADO PARA IMPERMEABILIZACAO, COEFICIENTE DE PENETRACAO 15-25)                                                                                                                                                                                                                                                                                                                                                                                          </t>
  </si>
  <si>
    <t>16,65</t>
  </si>
  <si>
    <t xml:space="preserve">ASSENTADOR DE MANILHAS (HORISTA)                                                                                                                                                                                                                                                                                                                                                                                                                                                                          </t>
  </si>
  <si>
    <t>10,79</t>
  </si>
  <si>
    <t xml:space="preserve">ASSENTADOR DE MANILHAS (MENSALISTA)                                                                                                                                                                                                                                                                                                                                                                                                                                                                       </t>
  </si>
  <si>
    <t>1.902,75</t>
  </si>
  <si>
    <t xml:space="preserve">ASSENTO  VASO SANITARIO INFANTIL EM PLASTICO BRANCO                                                                                                                                                                                                                                                                                                                                                                                                                                                       </t>
  </si>
  <si>
    <t>72,73</t>
  </si>
  <si>
    <t xml:space="preserve">ASSENTO SANITARIO DE PLASTICO, TIPO CONVENCIONAL                                                                                                                                                                                                                                                                                                                                                                                                                                                          </t>
  </si>
  <si>
    <t>34,18</t>
  </si>
  <si>
    <t xml:space="preserve">AUTOMATICO DE BOIA SUPERIOR / INFERIOR, *15* A / 250 V                                                                                                                                                                                                                                                                                                                                                                                                                                                    </t>
  </si>
  <si>
    <t>43,84</t>
  </si>
  <si>
    <t xml:space="preserve">AUXILIAR DE ALMOXARIFE (HORISTA)                                                                                                                                                                                                                                                                                                                                                                                                                                                                          </t>
  </si>
  <si>
    <t>12,90</t>
  </si>
  <si>
    <t xml:space="preserve">AUXILIAR DE ALMOXARIFE (MENSALISTA)                                                                                                                                                                                                                                                                                                                                                                                                                                                                       </t>
  </si>
  <si>
    <t>2.276,13</t>
  </si>
  <si>
    <t xml:space="preserve">AUXILIAR DE AZULEJISTA (HORISTA)                                                                                                                                                                                                                                                                                                                                                                                                                                                                          </t>
  </si>
  <si>
    <t>13,65</t>
  </si>
  <si>
    <t xml:space="preserve">AUXILIAR DE AZULEJISTA (MENSALISTA)                                                                                                                                                                                                                                                                                                                                                                                                                                                                       </t>
  </si>
  <si>
    <t>2.407,25</t>
  </si>
  <si>
    <t xml:space="preserve">AUXILIAR DE ENCANADOR OU BOMBEIRO HIDRAULICO (HORISTA)                                                                                                                                                                                                                                                                                                                                                                                                                                                    </t>
  </si>
  <si>
    <t xml:space="preserve">AUXILIAR DE ENCANADOR OU BOMBEIRO HIDRAULICO (MENSALISTA)                                                                                                                                                                                                                                                                                                                                                                                                                                                 </t>
  </si>
  <si>
    <t xml:space="preserve">AUXILIAR DE ESCRITORIO (HORISTA)                                                                                                                                                                                                                                                                                                                                                                                                                                                                          </t>
  </si>
  <si>
    <t>17,79</t>
  </si>
  <si>
    <t xml:space="preserve">AUXILIAR DE ESCRITORIO (MENSALISTA)                                                                                                                                                                                                                                                                                                                                                                                                                                                                       </t>
  </si>
  <si>
    <t>3.136,73</t>
  </si>
  <si>
    <t xml:space="preserve">AUXILIAR DE LABORATORISTA DE SOLOS E DE CONCRETO (HORISTA)                                                                                                                                                                                                                                                                                                                                                                                                                                                </t>
  </si>
  <si>
    <t>24,35</t>
  </si>
  <si>
    <t xml:space="preserve">AUXILIAR DE LABORATORISTA DE SOLOS E DE CONCRETO (MENSALISTA)                                                                                                                                                                                                                                                                                                                                                                                                                                             </t>
  </si>
  <si>
    <t>4.291,56</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</si>
  <si>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</si>
  <si>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</si>
  <si>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</si>
  <si>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</si>
  <si>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</si>
  <si>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13,40</t>
  </si>
  <si>
    <t xml:space="preserve">AUXILIAR DE SERVICOS GERAIS (MENSALISTA)                                                                                                                                                                                                                                                                                                                                                                                                                                                                  </t>
  </si>
  <si>
    <t>2.362,09</t>
  </si>
  <si>
    <t xml:space="preserve">AUXILIAR DE TOPOGRAFO (HORISTA)                                                                                                                                                                                                                                                                                                                                                                                                                                                                           </t>
  </si>
  <si>
    <t>9,60</t>
  </si>
  <si>
    <t xml:space="preserve">AUXILIAR DE TOPOGRAFO (MENSALISTA)                                                                                                                                                                                                                                                                                                                                                                                                                                                                        </t>
  </si>
  <si>
    <t>1.693,85</t>
  </si>
  <si>
    <t xml:space="preserve">AUXILIAR TECNICO / ASSISTENTE DE ENGENHARIA (HORISTA)                                                                                                                                                                                                                                                                                                                                                                                                                                                     </t>
  </si>
  <si>
    <t>27,69</t>
  </si>
  <si>
    <t xml:space="preserve">AUXILIAR TECNICO / ASSISTENTE DE ENGENHARIA (MENSALISTA)                                                                                                                                                                                                                                                                                                                                                                                                                                                  </t>
  </si>
  <si>
    <t>4.879,34</t>
  </si>
  <si>
    <t xml:space="preserve">AVENTAL DE SEGURANCA DE RASPA DE COURO 1,00 X 0,60 M                                                                                                                                                                                                                                                                                                                                                                                                                                                      </t>
  </si>
  <si>
    <t>39,94</t>
  </si>
  <si>
    <t xml:space="preserve">AZULEJISTA OU LADRILHEIRO (HORISTA)                                                                                                                                                                                                                                                                                                                                                                                                                                                                       </t>
  </si>
  <si>
    <t>21,96</t>
  </si>
  <si>
    <t xml:space="preserve">AZULEJISTA OU LADRILHEIRO (MENSALISTA)                                                                                                                                                                                                                                                                                                                                                                                                                                                                    </t>
  </si>
  <si>
    <t>3.871,00</t>
  </si>
  <si>
    <t xml:space="preserve">BACIA SANITARIA (VASO) COM CAIXA ACOPLADA, SIFAO APARENTE, DE LOUCA BRANCA (SEM ASSENTO)                                                                                                                                                                                                                                                                                                                                                                                                                  </t>
  </si>
  <si>
    <t>368,18</t>
  </si>
  <si>
    <t xml:space="preserve">BACIA SANITARIA (VASO) COM CAIXA ACOPLADA, SIFAO OCULTO / CARENADO, DE LOUCA BRANCA (SEM ASSENTO ) - PADRAO ALTO                                                                                                                                                                                                                                                                                                                                                                                          </t>
  </si>
  <si>
    <t>509,64</t>
  </si>
  <si>
    <t xml:space="preserve">BACIA SANITARIA (VASO) CONVENCIONAL PARA PCD, SEM FURO FRONTAL, DE LOUCA BRANCA (SEM ASSENTO)                                                                                                                                                                                                                                                                                                                                                                                                             </t>
  </si>
  <si>
    <t>619,67</t>
  </si>
  <si>
    <t xml:space="preserve">BACIA SANITARIA (VASO) CONVENCIONAL PARA USO ESPECIFICO (HOSPITAIS, CLINICAS), COM FURO FRONTAL, DE LOUCA BRANCA, SEM ASSENTO                                                                                                                                                                                                                                                                                                                                                                             </t>
  </si>
  <si>
    <t>555,26</t>
  </si>
  <si>
    <t xml:space="preserve">BACIA SANITARIA (VASO) CONVENCIONAL, DE LOUCA BRANCA, SIFAO APARENTE, SAIDA VERTICAL (SEM ASSENTO)                                                                                                                                                                                                                                                                                                                                                                                                        </t>
  </si>
  <si>
    <t>196,97</t>
  </si>
  <si>
    <t xml:space="preserve">BACIA SANITARIA (VASO) CONVENCIONAL, DE LOUCA COLORIDA, SIFAO APARENTE, SAIDA VERTICAL (SEM ASSENTO)                                                                                                                                                                                                                                                                                                                                                                                                      </t>
  </si>
  <si>
    <t>216,44</t>
  </si>
  <si>
    <t xml:space="preserve">BACIA SANITARIA (VASO) INFANTIL, SIFONADO, DE LOUCA BRANCA, (SEM ASSENTO)                                                                                                                                                                                                                                                                                                                                                                                                                                 </t>
  </si>
  <si>
    <t>436,43</t>
  </si>
  <si>
    <t xml:space="preserve">BALDE PLASTICO CAPACIDADE *10* L                                                                                                                                                                                                                                                                                                                                                                                                                                                                          </t>
  </si>
  <si>
    <t xml:space="preserve">BALDE VERMELHO PARA SINALIZACAO DE VIAS                                                                                                                                                                                                                                                                                                                                                                                                                                                                   </t>
  </si>
  <si>
    <t xml:space="preserve">BANCADA DE MARMORE SINTETICO COM UMA CUBA, 120 X *60* CM                                                                                                                                                                                                                                                                                                                                                                                                                                                  </t>
  </si>
  <si>
    <t>222,06</t>
  </si>
  <si>
    <t xml:space="preserve">BANCADA DE MARMORE SINTETICO COM UMA CUBA, 150 X *60* CM                                                                                                                                                                                                                                                                                                                                                                                                                                                  </t>
  </si>
  <si>
    <t>278,35</t>
  </si>
  <si>
    <t xml:space="preserve">BANCADA DE MARMORE SINTETICO COM UMA CUBA, 200 X *60* CM                                                                                                                                                                                                                                                                                                                                                                                                                                                  </t>
  </si>
  <si>
    <t>627,27</t>
  </si>
  <si>
    <t xml:space="preserve">BANCADA/ BANCA EM GRANITO, POLIDO, TIPO ANDORINHA/ QUARTZ/ CASTELO/ CORUMBA OU OUTROS EQUIVALENTES DA REGIAO, COM CUBA INOX, FORMATO *120 X 60* CM, E=  *2* CM                                                                                                                                                                                                                                                                                                                                            </t>
  </si>
  <si>
    <t>817,61</t>
  </si>
  <si>
    <t xml:space="preserve">BANCADA/ BANCA/ BALCAO/ TAMPO EM MARMORE BRANCO COMUM, POLIDO, LISO, ACABAMENTO RETO, E= *3* CM (SEM FUROS)                                                                                                                                                                                                                                                                                                                                                                                               </t>
  </si>
  <si>
    <t xml:space="preserve">M2    </t>
  </si>
  <si>
    <t>511,28</t>
  </si>
  <si>
    <t xml:space="preserve">BANCADA/BANCA/PIA DE ACO INOXIDAVEL (AISI 430) COM 1 CUBA CENTRAL, COM VALVULA, ESCORREDOR DUPLO, DE *0,55 X 1,20* M                                                                                                                                                                                                                                                                                                                                                                                      </t>
  </si>
  <si>
    <t>210,97</t>
  </si>
  <si>
    <t xml:space="preserve">BANCADA/BANCA/PIA DE ACO INOXIDAVEL (AISI 430) COM 1 CUBA CENTRAL, COM VALVULA, ESCORREDOR DUPLO, DE *0,55 X 1,40* M                                                                                                                                                                                                                                                                                                                                                                                      </t>
  </si>
  <si>
    <t>280,54</t>
  </si>
  <si>
    <t xml:space="preserve">BANCADA/BANCA/PIA DE ACO INOXIDAVEL (AISI 430) COM 1 CUBA CENTRAL, COM VALVULA, ESCORREDOR DUPLO, DE *0,55 X 1,80* M                                                                                                                                                                                                                                                                                                                                                                                      </t>
  </si>
  <si>
    <t>406,45</t>
  </si>
  <si>
    <t xml:space="preserve">BANCADA/BANCA/PIA DE ACO INOXIDAVEL (AISI 430) COM 1 CUBA CENTRAL, COM VALVULA, LISA (SEM ESCORREDOR), DE *0,55 X 1,20* M                                                                                                                                                                                                                                                                                                                                                                                 </t>
  </si>
  <si>
    <t>206,22</t>
  </si>
  <si>
    <t xml:space="preserve">BANCADA/BANCA/PIA DE ACO INOXIDAVEL (AISI 430) COM 1 CUBA CENTRAL, SEM VALVULA, ESCORREDOR DUPLO, DE *0,55 X 1,60* M                                                                                                                                                                                                                                                                                                                                                                                      </t>
  </si>
  <si>
    <t>245,22</t>
  </si>
  <si>
    <t xml:space="preserve">BANCADA/BANCA/PIA DE ACO INOXIDAVEL (AISI 430) COM 2 CUBAS, COM VALVULAS, ESCORREDOR DUPLO, DE *0,55 X 2,00* M                                                                                                                                                                                                                                                                                                                                                                                            </t>
  </si>
  <si>
    <t>573,05</t>
  </si>
  <si>
    <t xml:space="preserve">BANCADA/TAMPO ACO INOX (AISI 304), LARGURA 60 CM, COM RODABANCA (NAO INCLUI PES DE APOIO)                                                                                                                                                                                                                                                                                                                                                                                                                 </t>
  </si>
  <si>
    <t>913,05</t>
  </si>
  <si>
    <t xml:space="preserve">BANCADA/TAMPO ACO INOX (AISI 304), LARGURA 70 CM, COM RODABANCA (NAO INCLUI PES DE APOIO)                                                                                                                                                                                                                                                                                                                                                                                                                 </t>
  </si>
  <si>
    <t>1.144,00</t>
  </si>
  <si>
    <t xml:space="preserve">BANCADA/TAMPO LISO (SEM CUBA) EM MARMORE SINTETICO                                                                                                                                                                                                                                                                                                                                                                                                                                                        </t>
  </si>
  <si>
    <t>246,22</t>
  </si>
  <si>
    <t xml:space="preserve">BANCO ARTICULADO PARA BANHO, EM ACO INOX POLIDO, 70* CM X 45* CM                                                                                                                                                                                                                                                                                                                                                                                                                                          </t>
  </si>
  <si>
    <t>897,57</t>
  </si>
  <si>
    <t xml:space="preserve">BANCO COM ENCOSTO, 1,60M* DE COMPRIMENTO, EM TUBO DE ACO CARBONO E PINTURA NO PROCESSO ELETROSTATICO - PARA ACADEMIA AO AR LIVRE / ACADEMIA DA TERCEIRA IDADE - ATI                                                                                                                                                                                                                                                                                                                                       </t>
  </si>
  <si>
    <t>1.207,84</t>
  </si>
  <si>
    <t xml:space="preserve">BANDEJA DE PINTURA PARA ROLO 23 CM                                                                                                                                                                                                                                                                                                                                                                                                                                                                        </t>
  </si>
  <si>
    <t>10,05</t>
  </si>
  <si>
    <t xml:space="preserve">BARRA ANTIPANICO DUPLA, CEGA EM LADO OPOSTO, COR CINZA                                                                                                                                                                                                                                                                                                                                                                                                                                                    </t>
  </si>
  <si>
    <t xml:space="preserve">PAR   </t>
  </si>
  <si>
    <t>1.381,91</t>
  </si>
  <si>
    <t xml:space="preserve">BARRA ANTIPANICO DUPLA, PARA PORTA DE VIDRO, COR CINZA                                                                                                                                                                                                                                                                                                                                                                                                                                                    </t>
  </si>
  <si>
    <t>1.524,39</t>
  </si>
  <si>
    <t xml:space="preserve">BARRA ANTIPANICO SIMPLES, CEGA EM LADO OPOSTO, COR CINZA                                                                                                                                                                                                                                                                                                                                                                                                                                                  </t>
  </si>
  <si>
    <t>615,99</t>
  </si>
  <si>
    <t xml:space="preserve">BARRA ANTIPANICO SIMPLES, COM FECHADURA LADO OPOSTO, COR CINZA                                                                                                                                                                                                                                                                                                                                                                                                                                            </t>
  </si>
  <si>
    <t>940,79</t>
  </si>
  <si>
    <t xml:space="preserve">BARRA ANTIPANICO SIMPLES, PARA PORTA DE VIDRO, COR CINZA                                                                                                                                                                                                                                                                                                                                                                                                                                                  </t>
  </si>
  <si>
    <t>1.007,67</t>
  </si>
  <si>
    <t xml:space="preserve">BARRA DE ACO CHATA, RETANGULAR (QUALQUER BITOLA)                                                                                                                                                                                                                                                                                                                                                                                                                                                          </t>
  </si>
  <si>
    <t>8,95</t>
  </si>
  <si>
    <t xml:space="preserve">BARRA DE ACO CHATO, RETANGULAR, 19,05 MM X 3,17 MM (L X E), 0,47 KG/M                                                                                                                                                                                                                                                                                                                                                                                                                                     </t>
  </si>
  <si>
    <t>4,24</t>
  </si>
  <si>
    <t xml:space="preserve">BARRA DE ACO CHATO, RETANGULAR, 25,4 MM X 4,76 MM (L X E), 1,73 KG/M                                                                                                                                                                                                                                                                                                                                                                                                                                      </t>
  </si>
  <si>
    <t>15,48</t>
  </si>
  <si>
    <t xml:space="preserve">BARRA DE ACO CHATO, RETANGULAR, 25,4 MM X 6,35 MM (L X E), 1,2265 KG/M                                                                                                                                                                                                                                                                                                                                                                                                                                    </t>
  </si>
  <si>
    <t>10,97</t>
  </si>
  <si>
    <t xml:space="preserve">BARRA DE ACO CHATO, RETANGULAR, 38,1 MM X 12,7 MM (L X E), 3,79 KG/M                                                                                                                                                                                                                                                                                                                                                                                                                                      </t>
  </si>
  <si>
    <t>34,43</t>
  </si>
  <si>
    <t xml:space="preserve">BARRA DE ACO CHATO, RETANGULAR, 38,1 MM X 6,35 MM (L X E), 1,89 KG/M                                                                                                                                                                                                                                                                                                                                                                                                                                      </t>
  </si>
  <si>
    <t>17,08</t>
  </si>
  <si>
    <t xml:space="preserve">BARRA DE ACO CHATO, RETANGULAR, 38,1 MM X 9,53 MM (L X E), 2,84 KG/M                                                                                                                                                                                                                                                                                                                                                                                                                                      </t>
  </si>
  <si>
    <t>25,67</t>
  </si>
  <si>
    <t xml:space="preserve">BARRA DE ACO CHATO, RETANGULAR, 50,8 MM X 12,7 MM (L X E), 5,06 KG/M                                                                                                                                                                                                                                                                                                                                                                                                                                      </t>
  </si>
  <si>
    <t>46,21</t>
  </si>
  <si>
    <t xml:space="preserve">BARRA DE ACO CHATO, RETANGULAR, 50,8 MM X 25,4 MM (L X E), 10,12 KG/M                                                                                                                                                                                                                                                                                                                                                                                                                                     </t>
  </si>
  <si>
    <t>91,49</t>
  </si>
  <si>
    <t xml:space="preserve">BARRA DE ACO CHATO, RETANGULAR, 50,8 MM X 6,35 MM (L X E), 2,53 KG/M                                                                                                                                                                                                                                                                                                                                                                                                                                      </t>
  </si>
  <si>
    <t>22,87</t>
  </si>
  <si>
    <t xml:space="preserve">BARRA DE ACO CHATO, RETANGULAR, 50,8 MM X 7,94 MM (L X E), 3,162 KG/M                                                                                                                                                                                                                                                                                                                                                                                                                                     </t>
  </si>
  <si>
    <t>28,61</t>
  </si>
  <si>
    <t xml:space="preserve">BARRA DE ACO CHATO, RETANGULAR, 50,8 MM X 9,53 MM (L X E), 3,79KG/M                                                                                                                                                                                                                                                                                                                                                                                                                                       </t>
  </si>
  <si>
    <t>34,26</t>
  </si>
  <si>
    <t xml:space="preserve">BARRA DE APOIO EM "L", EM ACO INOX POLIDO 70 X 70 CM, DIAMETRO MINIMO 3 CM                                                                                                                                                                                                                                                                                                                                                                                                                                </t>
  </si>
  <si>
    <t>397,56</t>
  </si>
  <si>
    <t xml:space="preserve">BARRA DE APOIO EM "L", EM ACO INOX POLIDO 80 X 80 CM, DIAMETRO MINIMO 3 CM                                                                                                                                                                                                                                                                                                                                                                                                                                </t>
  </si>
  <si>
    <t>456,26</t>
  </si>
  <si>
    <t xml:space="preserve">BARRA DE APOIO LATERAL ARTICULADA, COM TRAVA, EM ACO INOX POLIDO, 70 CM, DIAMETRO MINIMO 3 CM                                                                                                                                                                                                                                                                                                                                                                                                             </t>
  </si>
  <si>
    <t>493,66</t>
  </si>
  <si>
    <t xml:space="preserve">BARRA DE APOIO RETA, EM ACO INOX POLIDO, COMPRIMENTO 60CM, DIAMETRO MINIMO 3 CM                                                                                                                                                                                                                                                                                                                                                                                                                           </t>
  </si>
  <si>
    <t>175,03</t>
  </si>
  <si>
    <t xml:space="preserve">BARRA DE APOIO RETA, EM ACO INOX POLIDO, COMPRIMENTO 70CM, DIAMETRO MINIMO 3 CM                                                                                                                                                                                                                                                                                                                                                                                                                           </t>
  </si>
  <si>
    <t>194,39</t>
  </si>
  <si>
    <t xml:space="preserve">BARRA DE APOIO RETA, EM ACO INOX POLIDO, COMPRIMENTO 80CM, DIAMETRO MINIMO 3 CM                                                                                                                                                                                                                                                                                                                                                                                                                           </t>
  </si>
  <si>
    <t>207,27</t>
  </si>
  <si>
    <t xml:space="preserve">BARRA DE APOIO RETA, EM ACO INOX POLIDO, COMPRIMENTO 90 CM, DIAMETRO MINIMO 3 CM                                                                                                                                                                                                                                                                                                                                                                                                                          </t>
  </si>
  <si>
    <t>217,15</t>
  </si>
  <si>
    <t xml:space="preserve">BARRA DE APOIO RETA, EM ALUMINIO, COMPRIMENTO 60CM, DIAMETRO MINIMO 3 CM                                                                                                                                                                                                                                                                                                                                                                                                                                  </t>
  </si>
  <si>
    <t>156,00</t>
  </si>
  <si>
    <t xml:space="preserve">BARRA DE APOIO RETA, EM ALUMINIO, COMPRIMENTO 70CM, DIAMETRO MINIMO 3 CM                                                                                                                                                                                                                                                                                                                                                                                                                                  </t>
  </si>
  <si>
    <t>178,88</t>
  </si>
  <si>
    <t xml:space="preserve">BARRA DE APOIO RETA, EM ALUMINIO, COMPRIMENTO 80 CM, DIAMETRO MINIMO 3 CM                                                                                                                                                                                                                                                                                                                                                                                                                                 </t>
  </si>
  <si>
    <t>193,49</t>
  </si>
  <si>
    <t xml:space="preserve">BARRA DE APOIO RETA, EM ALUMINIO, COMPRIMENTO 90 CM, DIAMETRO MINIMO 3 CM                                                                                                                                                                                                                                                                                                                                                                                                                                 </t>
  </si>
  <si>
    <t>202,61</t>
  </si>
  <si>
    <t xml:space="preserve">BASE DE MISTURADOR MONOCOMANDO PARA CHUVEIRO, DE PAREDE (NAO INCLUI ACABAMENTOS)                                                                                                                                                                                                                                                                                                                                                                                                                          </t>
  </si>
  <si>
    <t>588,50</t>
  </si>
  <si>
    <t xml:space="preserve">BASE PARA MASTRO DE PARA-RAIOS DIAMETRO NOMINAL 1 1/2"                                                                                                                                                                                                                                                                                                                                                                                                                                                    </t>
  </si>
  <si>
    <t>52,46</t>
  </si>
  <si>
    <t xml:space="preserve">BASE PARA MASTRO DE PARA-RAIOS DIAMETRO NOMINAL 2"                                                                                                                                                                                                                                                                                                                                                                                                                                                        </t>
  </si>
  <si>
    <t>57,53</t>
  </si>
  <si>
    <t xml:space="preserve">BASE PARA RELE COM SUPORTE METALICO                                                                                                                                                                                                                                                                                                                                                                                                                                                                       </t>
  </si>
  <si>
    <t>14,01</t>
  </si>
  <si>
    <t xml:space="preserve">BASTIDOR PARA BLOCO M10                                                                                                                                                                                                                                                                                                                                                                                                                                                                                   </t>
  </si>
  <si>
    <t>6,98</t>
  </si>
  <si>
    <t xml:space="preserve">BATE-ESTACAS POR GRAVIDADE, POTENCIA160 HP, PESO DO MARTELO ATE 3 TONELADAS                                                                                                                                                                                                                                                                                                                                                                                                                               </t>
  </si>
  <si>
    <t>632.675,78</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</si>
  <si>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</si>
  <si>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</si>
  <si>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179,00</t>
  </si>
  <si>
    <t xml:space="preserve">BATENTE / PORTAL / ADUELA / MARCO EM MADEIRA MACICA COM REBAIXO, E = *3* CM, L = *14* CM, PARA PORTAS DE  GIRO DE *60 CM A 120* CM  X *210* CM, PINUS / EUCALIPTO / VIROLA OU EQUIVALENTE DA REGIAO (NAO INCLUI ALIZARES)                                                                                                                                                                                                                                                                                 </t>
  </si>
  <si>
    <t>110,86</t>
  </si>
  <si>
    <t xml:space="preserve">BATENTE / PORTAL / ADUELA / MARCO EM MADEIRA MACICA COM REBAIXO, E = *3* CM, L = *16* CM, PARA PORTAS DE  GIRO DE *60 CM A 120* CM  X *210* CM, CEDRINHO / ANGELIM COMERCIAL / TAURI / CURUPIXA / PEROBA / CUMARU OU EQUIVALENTE DA REGIAO (NAO INCLUI ALIZARES)                                                                                                                                                                                                                                          </t>
  </si>
  <si>
    <t>239,05</t>
  </si>
  <si>
    <t xml:space="preserve">BATENTE / PORTAL / ADUELA / MARCO EM MADEIRA MACICA COM REBAIXO, E = *3* CM, L = *16* CM, PARA PORTAS DE  GIRO DE *60 CM A 120* CM  X *210* CM, PINUS / EUCALIPTO / VIROLA OU EQUIVALENTE DA REGIAO (NAO INCLUI ALIZARES)                                                                                                                                                                                                                                                                                 </t>
  </si>
  <si>
    <t>138,58</t>
  </si>
  <si>
    <t xml:space="preserve">BATENTE/PORTAL/ADUELA/MARCO, EM MDF/PVC WOOD/POLIESTIRENO OU MADEIRA LAMINADA, L = *9,0* CM COM GUARNICAO REGULAVEL 2 FACES = *35* MM, PRIMER                                                                                                                                                                                                                                                                                                                                                             </t>
  </si>
  <si>
    <t>356,48</t>
  </si>
  <si>
    <t xml:space="preserve">BENTONITA, ARGILA CONSTITUIDA POR  MONTMORILONITA                                                                                                                                                                                                                                                                                                                                                                                                                                                         </t>
  </si>
  <si>
    <t>1,54</t>
  </si>
  <si>
    <t xml:space="preserve">BETONEIRA CAPACIDADE NOMINAL 400 L, CAPACIDADE DE MISTURA  280 L, MOTOR ELETRICO TRIFASICO 220/380 V POTENCIA 2 CV, SEM CARREGADOR                                                                                                                                                                                                                                                                                                                                                                        </t>
  </si>
  <si>
    <t>5.644,38</t>
  </si>
  <si>
    <t xml:space="preserve">BETONEIRA CAPACIDADE NOMINAL 400 L, CAPACIDADE DE MISTURA 310 L, MOTOR A DIESEL POTENCIA 5 CV, SEM CARREGADOR                                                                                                                                                                                                                                                                                                                                                                                             </t>
  </si>
  <si>
    <t>7.697,40</t>
  </si>
  <si>
    <t xml:space="preserve">BETONEIRA CAPACIDADE NOMINAL 400 L, CAPACIDADE DE MISTURA 310 L, MOTOR A GASOLINA POTENCIA 5,5 CV, SEM CARREGADOR                                                                                                                                                                                                                                                                                                                                                                                         </t>
  </si>
  <si>
    <t>7.060,25</t>
  </si>
  <si>
    <t xml:space="preserve">BETONEIRA CAPACIDADE NOMINAL 600 L, CAPACIDADE DE MISTURA 440 L, MOTOR A GASOLINA POTENCIA 10 HP, COM  CARREGADOR                                                                                                                                                                                                                                                                                                                                                                                         </t>
  </si>
  <si>
    <t>30.709,25</t>
  </si>
  <si>
    <t xml:space="preserve">BETONEIRA, CAPACIDADE NOMINAL 400 L, CAPACIDADE DE MISTURA 310L, MOTOR ELETRICO TRIFASICO 220/380V POTENCIA 2 CV, SEM CARREGADOR                                                                                                                                                                                                                                                                                                                                                                          </t>
  </si>
  <si>
    <t>6.457,55</t>
  </si>
  <si>
    <t xml:space="preserve">BETONEIRA, CAPACIDADE NOMINAL 600 L, CAPACIDADE DE MISTURA  360L, MOTOR ELETRICO TRIFASICO 220/380V, POTENCIA 4CV, EXCLUSO CARREGADOR                                                                                                                                                                                                                                                                                                                                                                     </t>
  </si>
  <si>
    <t>22.960,18</t>
  </si>
  <si>
    <t xml:space="preserve">BETONEIRA, CAPACIDADE NOMINAL 600 L, CAPACIDADE DE MISTURA 440 L, MOTOR A DIESEL POTENCIA 10 CV, COM CARREGADOR                                                                                                                                                                                                                                                                                                                                                                                           </t>
  </si>
  <si>
    <t>27.906,19</t>
  </si>
  <si>
    <t xml:space="preserve">BLASTER, DINAMITADOR OU CABO DE FOGO (HORISTA)                                                                                                                                                                                                                                                                                                                                                                                                                                                            </t>
  </si>
  <si>
    <t>15,18</t>
  </si>
  <si>
    <t xml:space="preserve">BLASTER, DINAMITADOR OU CABO DE FOGO (MENSALISTA)                                                                                                                                                                                                                                                                                                                                                                                                                                                         </t>
  </si>
  <si>
    <t>2.675,82</t>
  </si>
  <si>
    <t xml:space="preserve">BLOCO / TIJOLO DE VIDRO INCOLOR, CANELADO / ONDULADO, *19 X 19 X 8* CM (A X L X E)                                                                                                                                                                                                                                                                                                                                                                                                                        </t>
  </si>
  <si>
    <t>38,11</t>
  </si>
  <si>
    <t xml:space="preserve">BLOCO / TIJOLO DE VIDRO INCOLOR, XADREZ, *20 X 20 X 10* CM (A X L X E)                                                                                                                                                                                                                                                                                                                                                                                                                                    </t>
  </si>
  <si>
    <t>43,10</t>
  </si>
  <si>
    <t xml:space="preserve">BLOCO CERAMICO / TIJOLO VAZADO PARA ALVENARIA DE VEDACAO, FUROS NA HORIZONTAL, 11,5 X 19 X 19 CM (NBR 15270)                                                                                                                                                                                                                                                                                                                                                                                              </t>
  </si>
  <si>
    <t>1,17</t>
  </si>
  <si>
    <t xml:space="preserve">BLOCO CERAMICO / TIJOLO VAZADO PARA ALVENARIA DE VEDACAO, FUROS NA VERTICAL, 14 X 19 X 39 CM (NBR 15270)                                                                                                                                                                                                                                                                                                                                                                                                  </t>
  </si>
  <si>
    <t>2,89</t>
  </si>
  <si>
    <t xml:space="preserve">BLOCO CERAMICO / TIJOLO VAZADO PARA ALVENARIA DE VEDACAO, FUROS NA VERTICAL, 19 X 19 X 39 CM (NBR 15270)                                                                                                                                                                                                                                                                                                                                                                                                  </t>
  </si>
  <si>
    <t>3,59</t>
  </si>
  <si>
    <t xml:space="preserve">BLOCO CERAMICO / TIJOLO VAZADO PARA ALVENARIA DE VEDACAO, FUROS NA VERTICAL,, 9 X 19 X 39 CM (NBR 15270)                                                                                                                                                                                                                                                                                                                                                                                                  </t>
  </si>
  <si>
    <t xml:space="preserve">BLOCO CERAMICO / TIJOLO VAZADO PARA ALVENARIA DE VEDACAO, 4 FUROS NA HORIZONTAL, DE 9 X 9 X 19 CM (L X A X C)                                                                                                                                                                                                                                                                                                                                                                                             </t>
  </si>
  <si>
    <t>1,02</t>
  </si>
  <si>
    <t xml:space="preserve">BLOCO CERAMICO / TIJOLO VAZADO PARA ALVENARIA DE VEDACAO, 6 FUROS NA HORIZONTAL, 9 X 14 X 19 CM (L X A X C)                                                                                                                                                                                                                                                                                                                                                                                               </t>
  </si>
  <si>
    <t>0,80</t>
  </si>
  <si>
    <t xml:space="preserve">BLOCO CERAMICO / TIJOLO VAZADO PARA ALVENARIA DE VEDACAO, 8 FUROS NA HORIZONTAL, DE 9 X 19 X 19 CM (L XA X C)                                                                                                                                                                                                                                                                                                                                                                                             </t>
  </si>
  <si>
    <t>0,88</t>
  </si>
  <si>
    <t xml:space="preserve">BLOCO CERAMICO / TIJOLO VAZADO PARA ALVENARIA DE VEDACAO, 8 FUROS NA HORIZONTAL, 9 X 19 X 29 CM (L X A X C)                                                                                                                                                                                                                                                                                                                                                                                               </t>
  </si>
  <si>
    <t>1,22</t>
  </si>
  <si>
    <t xml:space="preserve">BLOCO CONCRETO CELULAR AUTOCLAVADO 12,5 X 30 X 60 CM (E X A X C)                                                                                                                                                                                                                                                                                                                                                                                                                                          </t>
  </si>
  <si>
    <t>119,29</t>
  </si>
  <si>
    <t xml:space="preserve">BLOCO CONCRETO CELULAR AUTOCLAVADO 7,5 X 30 X 60 CM (E X A X C)                                                                                                                                                                                                                                                                                                                                                                                                                                           </t>
  </si>
  <si>
    <t>70,51</t>
  </si>
  <si>
    <t xml:space="preserve">BLOCO DE CONCRETO ESTRUTURAL 14 X 19 X 29 CM, FBK 10 MPA (NBR 6136)                                                                                                                                                                                                                                                                                                                                                                                                                                       </t>
  </si>
  <si>
    <t>4,65</t>
  </si>
  <si>
    <t xml:space="preserve">BLOCO DE CONCRETO ESTRUTURAL 14 X 19 X 29 CM, FBK 12 MPA (NBR 6136)                                                                                                                                                                                                                                                                                                                                                                                                                                       </t>
  </si>
  <si>
    <t xml:space="preserve">BLOCO DE CONCRETO ESTRUTURAL 14 X 19 X 29 CM, FBK 14 MPA (NBR 6136)                                                                                                                                                                                                                                                                                                                                                                                                                                       </t>
  </si>
  <si>
    <t>4,95</t>
  </si>
  <si>
    <t xml:space="preserve">BLOCO DE CONCRETO ESTRUTURAL 14 X 19 X 29 CM, FBK 16 MPA (NBR 6136)                                                                                                                                                                                                                                                                                                                                                                                                                                       </t>
  </si>
  <si>
    <t>5,24</t>
  </si>
  <si>
    <t xml:space="preserve">BLOCO DE CONCRETO ESTRUTURAL 14 X 19 X 29 CM, FBK 4,5 MPA (NBR 6136)                                                                                                                                                                                                                                                                                                                                                                                                                                      </t>
  </si>
  <si>
    <t>3,87</t>
  </si>
  <si>
    <t xml:space="preserve">BLOCO DE CONCRETO ESTRUTURAL 14 X 19 X 29 CM, FBK 6 MPA (NBR 6136)                                                                                                                                                                                                                                                                                                                                                                                                                                        </t>
  </si>
  <si>
    <t>4,07</t>
  </si>
  <si>
    <t xml:space="preserve">BLOCO DE CONCRETO ESTRUTURAL 14 X 19 X 29 CM, FBK 8 MPA (NBR 6136)                                                                                                                                                                                                                                                                                                                                                                                                                                        </t>
  </si>
  <si>
    <t>4,31</t>
  </si>
  <si>
    <t xml:space="preserve">BLOCO DE CONCRETO ESTRUTURAL 14 X 19 X 34 CM, FBK 4,5 MPA (NBR 6136)                                                                                                                                                                                                                                                                                                                                                                                                                                      </t>
  </si>
  <si>
    <t>3,91</t>
  </si>
  <si>
    <t xml:space="preserve">BLOCO DE CONCRETO ESTRUTURAL 14 X 19 X 39 CM, FBK 10 MPA (NBR 6136)                                                                                                                                                                                                                                                                                                                                                                                                                                       </t>
  </si>
  <si>
    <t>5,10</t>
  </si>
  <si>
    <t xml:space="preserve">BLOCO DE CONCRETO ESTRUTURAL 14 X 19 X 39 CM, FBK 12 MPA (NBR 6136)                                                                                                                                                                                                                                                                                                                                                                                                                                       </t>
  </si>
  <si>
    <t xml:space="preserve">BLOCO DE CONCRETO ESTRUTURAL 14 X 19 X 39 CM, FBK 14 MPA (NBR 6136)                                                                                                                                                                                                                                                                                                                                                                                                                                       </t>
  </si>
  <si>
    <t>5,69</t>
  </si>
  <si>
    <t xml:space="preserve">BLOCO DE CONCRETO ESTRUTURAL 14 X 19 X 39 CM, FBK 4,5 MPA (NBR 6136)                                                                                                                                                                                                                                                                                                                                                                                                                                      </t>
  </si>
  <si>
    <t>4,28</t>
  </si>
  <si>
    <t xml:space="preserve">BLOCO DE CONCRETO ESTRUTURAL 14 X 19 X 39 CM, FBK 6 MPA (NBR 6136)                                                                                                                                                                                                                                                                                                                                                                                                                                        </t>
  </si>
  <si>
    <t>4,32</t>
  </si>
  <si>
    <t xml:space="preserve">BLOCO DE CONCRETO ESTRUTURAL 14 X 19 X 39 CM, FBK 8 MPA (NBR 6136)                                                                                                                                                                                                                                                                                                                                                                                                                                        </t>
  </si>
  <si>
    <t>4,55</t>
  </si>
  <si>
    <t xml:space="preserve">BLOCO DE CONCRETO ESTRUTURAL 14 X 19 X 39, FCK 16 MPA (NBR 6136)                                                                                                                                                                                                                                                                                                                                                                                                                                          </t>
  </si>
  <si>
    <t>6,01</t>
  </si>
  <si>
    <t xml:space="preserve">BLOCO DE CONCRETO ESTRUTURAL 19 X 19 X 39 CM, FBK 10 MPA (NBR 6136)                                                                                                                                                                                                                                                                                                                                                                                                                                       </t>
  </si>
  <si>
    <t>6,63</t>
  </si>
  <si>
    <t xml:space="preserve">BLOCO DE CONCRETO ESTRUTURAL 19 X 19 X 39 CM, FBK 12 MPA (NBR 6136)                                                                                                                                                                                                                                                                                                                                                                                                                                       </t>
  </si>
  <si>
    <t xml:space="preserve">BLOCO DE CONCRETO ESTRUTURAL 19 X 19 X 39 CM, FBK 14 MPA (NBR 6136)                                                                                                                                                                                                                                                                                                                                                                                                                                       </t>
  </si>
  <si>
    <t>7,50</t>
  </si>
  <si>
    <t xml:space="preserve">BLOCO DE CONCRETO ESTRUTURAL 19 X 19 X 39 CM, FBK 16 MPA (NBR 6136)                                                                                                                                                                                                                                                                                                                                                                                                                                       </t>
  </si>
  <si>
    <t xml:space="preserve">BLOCO DE CONCRETO ESTRUTURAL 19 X 19 X 39 CM, FBK 4,5 MPA (NBR 6136)                                                                                                                                                                                                                                                                                                                                                                                                                                      </t>
  </si>
  <si>
    <t>5,35</t>
  </si>
  <si>
    <t xml:space="preserve">BLOCO DE CONCRETO ESTRUTURAL 19 X 19 X 39 CM, FBK 8 MPA (NBR 6136)                                                                                                                                                                                                                                                                                                                                                                                                                                        </t>
  </si>
  <si>
    <t>5,97</t>
  </si>
  <si>
    <t xml:space="preserve">BLOCO DE CONCRETO ESTRUTURAL 9 X 19 X 39 CM, FBK 4,5 MPA (NBR 6136)                                                                                                                                                                                                                                                                                                                                                                                                                                       </t>
  </si>
  <si>
    <t>2,97</t>
  </si>
  <si>
    <t xml:space="preserve">BLOCO DE ENGATE RAPIDO PARA BASTIDOR TIPO M10                                                                                                                                                                                                                                                                                                                                                                                                                                                             </t>
  </si>
  <si>
    <t>19,92</t>
  </si>
  <si>
    <t xml:space="preserve">BLOCO DE ESPUMA MULTIUSO *23 X 13 X 8* CM                                                                                                                                                                                                                                                                                                                                                                                                                                                                 </t>
  </si>
  <si>
    <t>8,39</t>
  </si>
  <si>
    <t xml:space="preserve">BLOCO DE GESSO COMPACTO / MACICO, BRANCO, E = 10 CM, DIMENSOES *67 X 50* CM                                                                                                                                                                                                                                                                                                                                                                                                                               </t>
  </si>
  <si>
    <t>54,65</t>
  </si>
  <si>
    <t xml:space="preserve">BLOCO DE GESSO VAZADO, BRANCO, E = *7* CM, DIMENSOES *67 X 50* CM                                                                                                                                                                                                                                                                                                                                                                                                                                         </t>
  </si>
  <si>
    <t>40,07</t>
  </si>
  <si>
    <t xml:space="preserve">BLOCO DE POLIETILENO ALTA DENSIDADE, *27* X *30* X *100* CM, ACOMPANHADOS PLACAS  TERMINAIS  E LONGARINAS, PARA FUNDO DE FILTRO                                                                                                                                                                                                                                                                                                                                                                           </t>
  </si>
  <si>
    <t>740,74</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</si>
  <si>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</si>
  <si>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</si>
  <si>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</si>
  <si>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3,89</t>
  </si>
  <si>
    <t xml:space="preserve">BLOCO DE VEDACAO DE CONCRETO APARENTE 19 X 19 X 39 CM  (CLASSE C - NBR 6136)                                                                                                                                                                                                                                                                                                                                                                                                                              </t>
  </si>
  <si>
    <t>4,94</t>
  </si>
  <si>
    <t xml:space="preserve">BLOCO DE VEDACAO DE CONCRETO CELULAR AUTOCLAVADO 10 X 30 X 60 CM (E X A X C)                                                                                                                                                                                                                                                                                                                                                                                                                              </t>
  </si>
  <si>
    <t>85,00</t>
  </si>
  <si>
    <t xml:space="preserve">BLOCO DE VEDACAO DE CONCRETO CELULAR AUTOCLAVADO 15 X 30 X 60 CM (E X A X C)                                                                                                                                                                                                                                                                                                                                                                                                                              </t>
  </si>
  <si>
    <t>124,85</t>
  </si>
  <si>
    <t xml:space="preserve">BLOCO DE VEDACAO DE CONCRETO CELULAR AUTOCLAVADO 20 X 30 X 60 CM (E X A X C)                                                                                                                                                                                                                                                                                                                                                                                                                              </t>
  </si>
  <si>
    <t>191,25</t>
  </si>
  <si>
    <t xml:space="preserve">BLOCO DE VEDACAO DE CONCRETO 14 X 19 X 39 CM (CLASSE C - NBR 6136)                                                                                                                                                                                                                                                                                                                                                                                                                                        </t>
  </si>
  <si>
    <t>3,75</t>
  </si>
  <si>
    <t xml:space="preserve">BLOCO DE VEDACAO DE CONCRETO 19 X 19 X 39 CM (CLASSE C - NBR 6136)                                                                                                                                                                                                                                                                                                                                                                                                                                        </t>
  </si>
  <si>
    <t xml:space="preserve">BLOCO DE VEDACAO DE CONCRETO, 9 X 19 X 39 CM (CLASSE C - NBR 6136)                                                                                                                                                                                                                                                                                                                                                                                                                                        </t>
  </si>
  <si>
    <t>3,00</t>
  </si>
  <si>
    <t xml:space="preserve">BLOCO DE VIDRO / ELEMENTO VAZADO, INCOLOR, VENEZIANA, *20 X 20 X 6* CM (A X L X E)                                                                                                                                                                                                                                                                                                                                                                                                                        </t>
  </si>
  <si>
    <t>37,66</t>
  </si>
  <si>
    <t xml:space="preserve">BLOCO DE VIDRO / ELEMENTO VAZADO, INCOLOR, VENEZIANA, DE *20 X 10 X 8* CM (A X L X E)                                                                                                                                                                                                                                                                                                                                                                                                                     </t>
  </si>
  <si>
    <t>36,58</t>
  </si>
  <si>
    <t xml:space="preserve">BLOCO ESTRUTURAL CERAMICO 14 X 19 X 29 CM, 6,0 MPA (NBR 15270)                                                                                                                                                                                                                                                                                                                                                                                                                                            </t>
  </si>
  <si>
    <t>2,47</t>
  </si>
  <si>
    <t xml:space="preserve">BLOCO ESTRUTURAL CERAMICO 14 X 19 X 34 CM, 6,0 MPA (NBR 15270)                                                                                                                                                                                                                                                                                                                                                                                                                                            </t>
  </si>
  <si>
    <t>2,99</t>
  </si>
  <si>
    <t xml:space="preserve">BLOCO ESTRUTURAL CERAMICO 14 X 19 X 39 CM, 6,0 MPA (NBR 15270)                                                                                                                                                                                                                                                                                                                                                                                                                                            </t>
  </si>
  <si>
    <t>3,22</t>
  </si>
  <si>
    <t xml:space="preserve">BLOCO ESTRUTURAL CERAMICO 19 X 19 X 29 CM, 6,0 MPA (NBR 15270)                                                                                                                                                                                                                                                                                                                                                                                                                                            </t>
  </si>
  <si>
    <t>2,94</t>
  </si>
  <si>
    <t xml:space="preserve">BLOCO ESTRUTURAL CERAMICO 19 X 19 X 39 CM, 6,0 MPA (NBR 15270)                                                                                                                                                                                                                                                                                                                                                                                                                                            </t>
  </si>
  <si>
    <t xml:space="preserve">BLOQUETE/PISO DE CONCRETO - MODELO BLOCO PISOGRAMA/CONCREGRAMA 2 FUROS, DIMENSOES APROX. DE 35 CM X 15 CM E ESPESSURA DE 7 CM (+/- 1 CM), COR NATURAL                                                                                                                                                                                                                                                                                                                                                     </t>
  </si>
  <si>
    <t>56,17</t>
  </si>
  <si>
    <t xml:space="preserve">BLOQUETE/PISO DE CONCRETO - MODELO PISOGRAMA/CONCREGRAMA/PAVI-GRADE/GRAMEIRO, DIMENSOES APROXIMADAS DE 60 CM X 45 CM E ESPESSURA DE 8 CM (+/- 1 CM), COR NATURAL                                                                                                                                                                                                                                                                                                                                          </t>
  </si>
  <si>
    <t>126,39</t>
  </si>
  <si>
    <t xml:space="preserve">BLOQUETE/PISO INTERTRAVADO DE CONCRETO - MODELO ONDA/16 FACES/RETANGULAR/TIJOLINHO/PAVER/HOLANDES/PARALELEPIPEDO, *22 CM X *11 CM, E = 10 CM, RESISTENCIA DE 50 MPA (NBR 9781), COR NATURAL                                                                                                                                                                                                                                                                                                               </t>
  </si>
  <si>
    <t>80,75</t>
  </si>
  <si>
    <t xml:space="preserve">BLOQUETE/PISO INTERTRAVADO DE CONCRETO - MODELO ONDA/16 FACES/RETANGULAR/TIJOLINHO/PAVER/HOLANDES/PARALELEPIPEDO, *22 CM X 11* CM, E = 8 CM, RESISTENCIA DE 35 MPA (NBR 9781), COR NATURAL                                                                                                                                                                                                                                                                                                                </t>
  </si>
  <si>
    <t>67,00</t>
  </si>
  <si>
    <t xml:space="preserve">BLOQUETE/PISO INTERTRAVADO DE CONCRETO - MODELO ONDA/16 FACES/RETANGULAR/TIJOLINHO/PAVER/HOLANDES/PARALELEPIPEDO, 20 CM X 10 CM, E = 10 CM, RESISTENCIA DE 35 MPA (NBR 9781), COR NATURAL                                                                                                                                                                                                                                                                                                                 </t>
  </si>
  <si>
    <t>78,99</t>
  </si>
  <si>
    <t xml:space="preserve">BLOQUETE/PISO INTERTRAVADO DE CONCRETO - MODELO ONDA/16 FACES/RETANGULAR/TIJOLINHO/PAVER/HOLANDES/PARALELEPIPEDO, 20 CM X 10 CM, E = 6 CM, RESISTENCIA DE 35 MPA (NBR 9781), COLORIDO                                                                                                                                                                                                                                                                                                                     </t>
  </si>
  <si>
    <t>61,44</t>
  </si>
  <si>
    <t xml:space="preserve">BLOQUETE/PISO INTERTRAVADO DE CONCRETO - MODELO ONDA/16 FACES/RETANGULAR/TIJOLINHO/PAVER/HOLANDES/PARALELEPIPEDO, 20 CM X 10 CM, E = 6 CM, RESISTENCIA DE 35 MPA (NBR 9781), COR NATURAL                                                                                                                                                                                                                                                                                                                  </t>
  </si>
  <si>
    <t>53,04</t>
  </si>
  <si>
    <t xml:space="preserve">BLOQUETE/PISO INTERTRAVADO DE CONCRETO - MODELO ONDA/16 FACES/RETANGULAR/TIJOLINHO/PAVER/HOLANDES/PARALELEPIPEDO, 20 CM X 10 CM, E = 8 CM, RESISTENCIA DE 35 MPA (NBR 9781), COLORIDO                                                                                                                                                                                                                                                                                                                     </t>
  </si>
  <si>
    <t>73,73</t>
  </si>
  <si>
    <t xml:space="preserve">BLOQUETE/PISO INTERTRAVADO DE CONCRETO - MODELO RAQUETE, *22 CM X 13,5* CM, E = 6 CM, RESISTENCIA DE 35 MPA (NBR 9781), COR NATURAL                                                                                                                                                                                                                                                                                                                                                                       </t>
  </si>
  <si>
    <t>54,15</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</si>
  <si>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</si>
  <si>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</si>
  <si>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53,42</t>
  </si>
  <si>
    <t xml:space="preserve">BLOQUETE/PISO INTERTRAVADO DE CONCRETO - MODELO SEXTAVADO / HEXAGONAL, 25 CM X 25 CM, E = 8 CM, RESISTENCIA DE 35 MPA (NBR 9781), COR NATURAL                                                                                                                                                                                                                                                                                                                                                             </t>
  </si>
  <si>
    <t>67,28</t>
  </si>
  <si>
    <t xml:space="preserve">BOCAL PVC, PARA CALHA PLUVIAL, DIAMETRO DA SAIDA ENTRE *75 E 120* MM, PARA DRENAGEM PLUVIAL PREDIAL                                                                                                                                                                                                                                                                                                                                                                                                       </t>
  </si>
  <si>
    <t>48,26</t>
  </si>
  <si>
    <t xml:space="preserve">BOLSA DE LIGACAO EM PVC FLEXIVEL PARA VASO SANITARIO 40 MM (1 1/2")                                                                                                                                                                                                                                                                                                                                                                                                                                       </t>
  </si>
  <si>
    <t xml:space="preserve">BOLSA DE LONA PARA FERRAMENTAS *50 X 35 X 25* CM                                                                                                                                                                                                                                                                                                                                                                                                                                                          </t>
  </si>
  <si>
    <t>265,62</t>
  </si>
  <si>
    <t xml:space="preserve">BOMBA CENTRIFUGA  MOTOR ELETRICO TRIFASICO 1,48HP  DIAMETRO DE SUCCAO X ELEVACAO 1" X 1", 4 ESTAGIOS, DIAMETRO DOS ROTORES 3 X 107 MM + 1 X 100 MM, HM/Q: 10 M / 5,3 M3/H A 70 M / 1,8 M3/H                                                                                                                                                                                                                                                                                                               </t>
  </si>
  <si>
    <t>2.498,22</t>
  </si>
  <si>
    <t xml:space="preserve">BOMBA CENTRIFUGA  MOTOR ELETRICO TRIFASICO 2,96HP, DIAMETRO DE SUCCAO X ELEVACAO 1 1/2" X 1 1/4", DIAMETRO DO ROTOR 148 MM, HM/Q: 34 M / 14,80 M3/H A 40 M / 8,60 M3/H                                                                                                                                                                                                                                                                                                                                    </t>
  </si>
  <si>
    <t>2.100,56</t>
  </si>
  <si>
    <t xml:space="preserve">BOMBA CENTRIFUGA COM MOTOR ELETRICO MONOFASICO, POTENCIA 0,33 HP,  BOCAIS 1" X 3/4", DIAMETRO DO ROTOR 99 MM, HM/Q = 4 MCA / 8,5 M3/H A 18 MCA / 0,90 M3/H                                                                                                                                                                                                                                                                                                                                                </t>
  </si>
  <si>
    <t>856,00</t>
  </si>
  <si>
    <t xml:space="preserve">BOMBA CENTRIFUGA MONOESTAGIO COM MOTOR ELETRICO MONOFASICO, POTENCIA 15 HP,  DIAMETRO DO ROTOR *173* MM, HM/Q = *30* MCA / *90* M3/H A *45* MCA / *55* M3/H                                                                                                                                                                                                                                                                                                                                               </t>
  </si>
  <si>
    <t>12.369,12</t>
  </si>
  <si>
    <t xml:space="preserve">BOMBA CENTRIFUGA MOTOR ELETRICO MONOFASICO 0,49 HP  BOCAIS 1" X 3/4", DIAMETRO DO ROTOR 110 MM, HM/Q: 6 M / 8,3 M3/H A 20 M / 1,2 M3/H                                                                                                                                                                                                                                                                                                                                                                    </t>
  </si>
  <si>
    <t>833,10</t>
  </si>
  <si>
    <t xml:space="preserve">BOMBA CENTRIFUGA MOTOR ELETRICO MONOFASICO 0,50 CV DIAMETRO DE SUCCAO X ELEVACAO 3/4" X 3/4", MONOESTAGIO, DIAMETRO DOS ROTORES 114 MM, HM/Q: 2 M / 2,99 M3/H A 24 M / 0,71 M3/H                                                                                                                                                                                                                                                                                                                          </t>
  </si>
  <si>
    <t>1.300,11</t>
  </si>
  <si>
    <t xml:space="preserve">BOMBA CENTRIFUGA MOTOR ELETRICO MONOFASICO 0,74HP  DIAMETRO DE SUCCAO X ELEVACAO 1 1/4" X 1", DIAMETRO DO ROTOR 120 MM, HM/Q: 8 M / 7,70 M3/H A 24 M / 2,80 M3/H                                                                                                                                                                                                                                                                                                                                          </t>
  </si>
  <si>
    <t>1.423,46</t>
  </si>
  <si>
    <t xml:space="preserve">BOMBA CENTRIFUGA MOTOR ELETRICO TRIFASICO 0,99HP  DIAMETRO DE SUCCAO X ELEVACAO 1" X 1", DIAMETRO DO ROTOR 145 MM, HM/Q: 14 M / 8,4 M3/H A 40 M / 0,60 M3/H                                                                                                                                                                                                                                                                                                                                               </t>
  </si>
  <si>
    <t>1.404,33</t>
  </si>
  <si>
    <t xml:space="preserve">BOMBA CENTRIFUGA MOTOR ELETRICO TRIFASICO 14,8 HP, DIAMETRO DE SUCCAO X ELEVACAO 2 1/2" X 2", DIAMETRO DO ROTOR 195 MM, HM/Q: 62 M / 55,5 M3/H A 80 M / 31,50 M3/H                                                                                                                                                                                                                                                                                                                                        </t>
  </si>
  <si>
    <t>7.875,06</t>
  </si>
  <si>
    <t xml:space="preserve">BOMBA CENTRIFUGA MOTOR ELETRICO TRIFASICO 5HP, DIAMETRO DE SUCCAO X ELEVACAO 2" X 1 1/2", DIAMETRO DO ROTOR 155 MM, HM/Q: 40 M / 20,40 M3/H A 46 M / 9,20 M3/H                                                                                                                                                                                                                                                                                                                                            </t>
  </si>
  <si>
    <t>3.651,61</t>
  </si>
  <si>
    <t xml:space="preserve">BOMBA CENTRIFUGA MOTOR ELETRICO TRIFASICO 9,86 DIAMETRO DE SUCCAO X ELEVACAO 1" X 1", 4 ESTAGIOS, DIAMETRO DOS ROTORES 4 X 146 MM, HM/Q: 85 M / 14,9 M3/H A 140 M / 4,2 M3/H                                                                                                                                                                                                                                                                                                                              </t>
  </si>
  <si>
    <t>7.408,36</t>
  </si>
  <si>
    <t xml:space="preserve">BOMBA CENTRIFUGA,  MOTOR ELETRICO TRIFASICO 1,48HP  DIAMETRO DE SUCCAO X ELEVACAO 1 1/2" X 1", DIAMETRO DO ROTOR 117 MM, HM/Q: 10 M / 21,9 M3/H A 24 M / 6,1 M3/H                                                                                                                                                                                                                                                                                                                                         </t>
  </si>
  <si>
    <t>1.505,44</t>
  </si>
  <si>
    <t xml:space="preserve">BOMBA DE PROJECAO DE CONCRETO SECO, POTENCIA 10 CV, VAZAO 3 M3/H                                                                                                                                                                                                                                                                                                                                                                                                                                          </t>
  </si>
  <si>
    <t>68.806,71</t>
  </si>
  <si>
    <t xml:space="preserve">BOMBA DE PROJECAO DE CONCRETO SECO, POTENCIA 10 CV, VAZAO 6 M3/H                                                                                                                                                                                                                                                                                                                                                                                                                                          </t>
  </si>
  <si>
    <t>73.717,87</t>
  </si>
  <si>
    <t xml:space="preserve">BOMBA SUBMERSA PARA POCOS TUBULARES PROFUNDOS DIAMETRO DE 4 POLEGADAS, ELETRICA, MONOFASICA, POTENCIA 0,49 HP, 13 ESTAGIOS, BOCAL DE DESCARGA DIAMETRO DE UMA POLEGADA E MEIA, HM/Q = 18 M / 1,90 M3/H A 85 M / 0,60 M3/H                                                                                                                                                                                                                                                                                 </t>
  </si>
  <si>
    <t>4.904,62</t>
  </si>
  <si>
    <t xml:space="preserve">BOMBA SUBMERSA PARA POCOS TUBULARES PROFUNDOS DIAMETRO DE 4 POLEGADAS, ELETRICA, TRIFASICA, POTENCIA 1,97 HP, 20 ESTAGIOS, BOCAL DE DESCARGA DIAMETRO DE UMA POLEGADA E MEIA, HM/Q = 18 M / 5,40 M3/H A 164 M / 0,80 M3/H                                                                                                                                                                                                                                                                                 </t>
  </si>
  <si>
    <t>7.051,87</t>
  </si>
  <si>
    <t xml:space="preserve">BOMBA SUBMERSA PARA POCOS TUBULARES PROFUNDOS DIAMETRO DE 4 POLEGADAS, ELETRICA, TRIFASICA, POTENCIA 5,42 HP, 15 ESTAGIOS, BOCAL DE DESCARGA DIAMETRO DE 2 POLEGADAS, HM/Q = 18 M / 18,10 M3/H A 121 M / 2,90 M3/H                                                                                                                                                                                                                                                                                        </t>
  </si>
  <si>
    <t>11.953,52</t>
  </si>
  <si>
    <t xml:space="preserve">BOMBA SUBMERSA PARA POCOS TUBULARES PROFUNDOS DIAMETRO DE 4 POLEGADAS, ELETRICA, TRIFASICA, POTENCIA 5,42 HP, 29 ESTAGIOS, BOCAL DE DESCARGA DE UMA POLEGADA E MEIA, HM/Q = 18 M / 8,10 M3/H A 201 M / 3,2 M3/H                                                                                                                                                                                                                                                                                           </t>
  </si>
  <si>
    <t>11.348,92</t>
  </si>
  <si>
    <t xml:space="preserve">BOMBA SUBMERSA PARA POCOS TUBULARES PROFUNDOS DIAMETRO DE 6 POLEGADAS, ELETRICA, TRIFASICA, POTENCIA 27,12 HP, 7 ESTAGIOS, BOCAL DE DESCARGA DIAMETRO DE 4 POLEGADAS, HM/Q = 13,9 M / 90 M3/H A 44,0 M / 25,0 M3/H                                                                                                                                                                                                                                                                                        </t>
  </si>
  <si>
    <t>46.570,45</t>
  </si>
  <si>
    <t xml:space="preserve">BOMBA SUBMERSA PARA POCOS TUBULARES PROFUNDOS DIAMETRO DE 6 POLEGADAS, ELETRICA, TRIFASICA, POTENCIA 3,45 HP, 5 ESTAGIOS, BOCAL DE DESCARGA DIAMETRO DE 2 POLEGADAS, HM/Q = 68,5 M / 6,12 M3/H A 39,5 M / 14,04 M3/H                                                                                                                                                                                                                                                                                      </t>
  </si>
  <si>
    <t>17.127,75</t>
  </si>
  <si>
    <t xml:space="preserve">BOMBA SUBMERSA PARA POCOS TUBULARES PROFUNDOS DIAMETRO DE 6 POLEGADAS, ELETRICA, TRIFASICA, POTENCIA 32 HP, 9 ESTAGIOS, BOCAL DE DESCARGA DIAMETRO DE 4 POLEGADAS, HM/Q = 114,0 M / 13,9 M3/H A 57,0 M / 25,0 M3/H                                                                                                                                                                                                                                                                                        </t>
  </si>
  <si>
    <t>50.791,31</t>
  </si>
  <si>
    <t xml:space="preserve">BOMBA SUBMERSIVEL,  ELETRICA, TRIFASICA, POTENCIA 6 HP, DIAMETRO DO ROTOR 127 MM, BOCAL DE SAIDA DIAMETRO DE 3 POLEGADAS, HM/Q = 7 M / 66,90 M3/H A 26 M / 2,88 M3/H                                                                                                                                                                                                                                                                                                                                      </t>
  </si>
  <si>
    <t>23.062,50</t>
  </si>
  <si>
    <t xml:space="preserve">BOMBA SUBMERSIVEL, ELETRICA, TRIFASICA, POTENCIA 0,98 HP, DIAMETRO DO ROTOR 142 MM SEMIABERTO, BOCAL DE SAIDA DIAMETRO DE 2 POLEGADAS, HM/Q = 2 M / 32 M3/H A 8 M / 16 M3/H                                                                                                                                                                                                                                                                                                                               </t>
  </si>
  <si>
    <t>5.091,62</t>
  </si>
  <si>
    <t xml:space="preserve">BOMBA SUBMERSIVEL, ELETRICA, TRIFASICA, POTENCIA 0,99 HP, DIAMETRO ROTOR 98 MM SEMIABERTO, BOCAL DE SAIDA DIAMETRO 2 POLEGADAS, HM/Q = 2 M / 28,90 M3/H A 14 M / 7 M3/H                                                                                                                                                                                                                                                                                                                                   </t>
  </si>
  <si>
    <t>6.150,00</t>
  </si>
  <si>
    <t xml:space="preserve">BOMBA SUBMERSIVEL, ELETRICA, TRIFASICA, POTENCIA 1,97 HP, DIAMETRO DO ROTOR 144 MM SEMIABERTO, BOCAL DE SAIDA DIAMETRO DE 2 POLEGADAS, HM/Q = 2 M / 26,8 M3/H A 28 M / 4,6 M3/H                                                                                                                                                                                                                                                                                                                           </t>
  </si>
  <si>
    <t>8.262,14</t>
  </si>
  <si>
    <t xml:space="preserve">BOMBA SUBMERSIVEL, ELETRICA, TRIFASICA, POTENCIA 13 HP, DIAMETRO DO ROTOR 170 MM, BOCAL DE SAIDA DIAMETRO DE 3 POLEGADAS, HM/Q = 11 M / 68,40 M3/H A 72 M / 3,6 M3/H                                                                                                                                                                                                                                                                                                                                      </t>
  </si>
  <si>
    <t>46.125,00</t>
  </si>
  <si>
    <t xml:space="preserve">BOMBA SUBMERSIVEL, ELETRICA, TRIFASICA, POTENCIA 2,96 HP, DIAMETRO DO ROTOR 144 MM SEMIABERTO, BOCAL DE SAIDA DIAMETRO DE DUAS POLEGADAS, HM/Q = 2 M / 38,8 M3/H A 28 M / 5 M3/H                                                                                                                                                                                                                                                                                                                          </t>
  </si>
  <si>
    <t>7.264,68</t>
  </si>
  <si>
    <t xml:space="preserve">BOMBA SUBMERSIVEL, ELETRICA, TRIFASICA, POTENCIA 3,75 HP, DIAMETRO DO ROTOR 90 MM SEMIABERTO, BOCAL DE SAIDA DIAMETRO DE 2 POLEGADAS, HM/Q = 5 M / 61,2 M3/H A 25,5 M / 3,6 M3/H                                                                                                                                                                                                                                                                                                                          </t>
  </si>
  <si>
    <t>11.531,25</t>
  </si>
  <si>
    <t xml:space="preserve">BOMBA TRIPLEX COM MOTOR A DIESEL, NACIONAL, DIAMETRO DE SUCCAO DE 2  1/2''                                                                                                                                                                                                                                                                                                                                                                                                                                </t>
  </si>
  <si>
    <t>212.801,21</t>
  </si>
  <si>
    <t xml:space="preserve">BOMBA TRIPLEX, PARA INJECAO DE CALDA DE CIMENTO, VAZAO MAXIMA DE *100* LITROS/MINUTO, PRESSAO MAXIMA DE *70* BAR, POTENCIA DE 15 CV                                                                                                                                                                                                                                                                                                                                                                       </t>
  </si>
  <si>
    <t>105.692,08</t>
  </si>
  <si>
    <t xml:space="preserve">BORBOLETA PARA JANELA TIPO GUILHOTINA, EM ZAMAC CROMADO                                                                                                                                                                                                                                                                                                                                                                                                                                                   </t>
  </si>
  <si>
    <t>29,14</t>
  </si>
  <si>
    <t xml:space="preserve">BOTA DE PVC PRETA, CANO MEDIO, SEM FORRO                                                                                                                                                                                                                                                                                                                                                                                                                                                                  </t>
  </si>
  <si>
    <t>38,73</t>
  </si>
  <si>
    <t xml:space="preserve">BOTA DE SEGURANCA COM BIQUEIRA DE ACO E COLARINHO ACOLCHOADO                                                                                                                                                                                                                                                                                                                                                                                                                                              </t>
  </si>
  <si>
    <t>64,56</t>
  </si>
  <si>
    <t xml:space="preserve">BRACO / CANO PARA CHUVEIRO ELETRICO, EM ALUMINIO, 30 CM X 1/2 "                                                                                                                                                                                                                                                                                                                                                                                                                                           </t>
  </si>
  <si>
    <t>30,06</t>
  </si>
  <si>
    <t xml:space="preserve">BRACO OU HASTE COM CANOPLA PLASTICA, 1/2 ", PARA CHUVEIRO SIMPLES                                                                                                                                                                                                                                                                                                                                                                                                                                         </t>
  </si>
  <si>
    <t>15,51</t>
  </si>
  <si>
    <t xml:space="preserve">BRACO OU HASTE RETA COM CANOPLA PLASTICA, 1/2 ", PARA CHUVEIRO ELETRICO                                                                                                                                                                                                                                                                                                                                                                                                                                   </t>
  </si>
  <si>
    <t>21,03</t>
  </si>
  <si>
    <t xml:space="preserve">BRACO P/ LUMINARIA PUBLICA 1 X 1,50M ROMAGNOLE OU EQUIV                                                                                                                                                                                                                                                                                                                                                                                                                                                   </t>
  </si>
  <si>
    <t>26,93</t>
  </si>
  <si>
    <t xml:space="preserve">BUCHA DE NYLON SEM ABA S10                                                                                                                                                                                                                                                                                                                                                                                                                                                                                </t>
  </si>
  <si>
    <t xml:space="preserve">BUCHA DE NYLON SEM ABA S10, COM PARAFUSO DE 6,10 X 65 MM EM ACO ZINCADO COM ROSCA SOBERBA, CABECA CHATA E FENDA PHILLIPS                                                                                                                                                                                                                                                                                                                                                                                  </t>
  </si>
  <si>
    <t>0,67</t>
  </si>
  <si>
    <t xml:space="preserve">BUCHA DE NYLON SEM ABA S12, COM PARAFUSO DE 5/16" X 80 MM EM ACO ZINCADO COM ROSCA SOBERBA E CABECA SEXTAVADA                                                                                                                                                                                                                                                                                                                                                                                             </t>
  </si>
  <si>
    <t xml:space="preserve">BUCHA DE NYLON SEM ABA S4                                                                                                                                                                                                                                                                                                                                                                                                                                                                                 </t>
  </si>
  <si>
    <t>0,06</t>
  </si>
  <si>
    <t xml:space="preserve">BUCHA DE NYLON SEM ABA S5                                                                                                                                                                                                                                                                                                                                                                                                                                                                                 </t>
  </si>
  <si>
    <t>0,07</t>
  </si>
  <si>
    <t xml:space="preserve">BUCHA DE NYLON SEM ABA S6                                                                                                                                                                                                                                                                                                                                                                                                                                                                                 </t>
  </si>
  <si>
    <t>0,11</t>
  </si>
  <si>
    <t xml:space="preserve">BUCHA DE NYLON SEM ABA S6, COM PARAFUSO DE 4,20 X 40 MM EM ACO ZINCADO COM ROSCA SOBERBA, CABECA CHATA E FENDA PHILLIPS                                                                                                                                                                                                                                                                                                                                                                                   </t>
  </si>
  <si>
    <t>0,22</t>
  </si>
  <si>
    <t xml:space="preserve">BUCHA DE NYLON SEM ABA S8                                                                                                                                                                                                                                                                                                                                                                                                                                                                                 </t>
  </si>
  <si>
    <t>0,21</t>
  </si>
  <si>
    <t xml:space="preserve">BUCHA DE NYLON SEM ABA S8, COM PARAFUSO DE 4,80 X 50 MM EM ACO ZINCADO COM ROSCA SOBERBA, CABECA CHATA E FENDA PHILLIPS                                                                                                                                                                                                                                                                                                                                                                                   </t>
  </si>
  <si>
    <t>0,46</t>
  </si>
  <si>
    <t xml:space="preserve">BUCHA DE NYLON, DIAMETRO DO FURO 8 MM, COMPRIMENTO 40 MM, COM PARAFUSO DE ROSCA SOBERBA, CABECA CHATA, FENDA SIMPLES, 4,8 X 50 MM                                                                                                                                                                                                                                                                                                                                                                         </t>
  </si>
  <si>
    <t>0,63</t>
  </si>
  <si>
    <t xml:space="preserve">BUCHA DE REDUCAO CPVC, SOLDAVEL, 54 X 28 MM, PARA AGUA QUENTE                                                                                                                                                                                                                                                                                                                                                                                                                                             </t>
  </si>
  <si>
    <t>27,83</t>
  </si>
  <si>
    <t xml:space="preserve">BUCHA DE REDUCAO DE COBRE (REF 600-2) SEM ANEL DE SOLDA, PONTA X BOLSA, 22 X 15 MM                                                                                                                                                                                                                                                                                                                                                                                                                        </t>
  </si>
  <si>
    <t>5,60</t>
  </si>
  <si>
    <t xml:space="preserve">BUCHA DE REDUCAO DE COBRE (REF 600-2) SEM ANEL DE SOLDA, PONTA X BOLSA, 28 X 22 MM                                                                                                                                                                                                                                                                                                                                                                                                                        </t>
  </si>
  <si>
    <t>8,40</t>
  </si>
  <si>
    <t xml:space="preserve">BUCHA DE REDUCAO DE COBRE (REF 600-2) SEM ANEL DE SOLDA, PONTA X BOLSA, 35 X 28 MM                                                                                                                                                                                                                                                                                                                                                                                                                        </t>
  </si>
  <si>
    <t>19,21</t>
  </si>
  <si>
    <t xml:space="preserve">BUCHA DE REDUCAO DE COBRE (REF 600-2) SEM ANEL DE SOLDA, PONTA X BOLSA, 42 X 35 MM                                                                                                                                                                                                                                                                                                                                                                                                                        </t>
  </si>
  <si>
    <t>32,78</t>
  </si>
  <si>
    <t xml:space="preserve">BUCHA DE REDUCAO DE COBRE (REF 600-2) SEM ANEL DE SOLDA, PONTA X BOLSA, 54 X 42 MM                                                                                                                                                                                                                                                                                                                                                                                                                        </t>
  </si>
  <si>
    <t xml:space="preserve">BUCHA DE REDUCAO DE COBRE (REF 600-2) SEM ANEL DE SOLDA, PONTA X BOLSA, 66 X 54 MM                                                                                                                                                                                                                                                                                                                                                                                                                        </t>
  </si>
  <si>
    <t>144,09</t>
  </si>
  <si>
    <t xml:space="preserve">BUCHA DE REDUCAO DE FERRO GALVANIZADO, COM ROSCA BSP, DE 1 1/2" X 1 1/4"                                                                                                                                                                                                                                                                                                                                                                                                                                  </t>
  </si>
  <si>
    <t>23,11</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</si>
  <si>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</si>
  <si>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</si>
  <si>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</si>
  <si>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</si>
  <si>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18,15</t>
  </si>
  <si>
    <t xml:space="preserve">BUCHA DE REDUCAO DE FERRO GALVANIZADO, COM ROSCA BSP, DE 1 1/4" X 1"                                                                                                                                                                                                                                                                                                                                                                                                                                      </t>
  </si>
  <si>
    <t>17,76</t>
  </si>
  <si>
    <t xml:space="preserve">BUCHA DE REDUCAO DE FERRO GALVANIZADO, COM ROSCA BSP, DE 1 1/4" X 3/4"                                                                                                                                                                                                                                                                                                                                                                                                                                    </t>
  </si>
  <si>
    <t xml:space="preserve">BUCHA DE REDUCAO DE FERRO GALVANIZADO, COM ROSCA BSP, DE 1/2" X 1/4"                                                                                                                                                                                                                                                                                                                                                                                                                                      </t>
  </si>
  <si>
    <t>6,40</t>
  </si>
  <si>
    <t xml:space="preserve">BUCHA DE REDUCAO DE FERRO GALVANIZADO, COM ROSCA BSP, DE 1/2" X 3/8"                                                                                                                                                                                                                                                                                                                                                                                                                                      </t>
  </si>
  <si>
    <t xml:space="preserve">BUCHA DE REDUCAO DE FERRO GALVANIZADO, COM ROSCA BSP, DE 1" X 1/2"                                                                                                                                                                                                                                                                                                                                                                                                                                        </t>
  </si>
  <si>
    <t>11,17</t>
  </si>
  <si>
    <t xml:space="preserve">BUCHA DE REDUCAO DE FERRO GALVANIZADO, COM ROSCA BSP, DE 1" X 3/4"                                                                                                                                                                                                                                                                                                                                                                                                                                        </t>
  </si>
  <si>
    <t xml:space="preserve">BUCHA DE REDUCAO DE FERRO GALVANIZADO, COM ROSCA BSP, DE 2 1/2" X 1 1/2"                                                                                                                                                                                                                                                                                                                                                                                                                                  </t>
  </si>
  <si>
    <t>49,89</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</si>
  <si>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</si>
  <si>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</si>
  <si>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</si>
  <si>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</si>
  <si>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31,01</t>
  </si>
  <si>
    <t xml:space="preserve">BUCHA DE REDUCAO DE FERRO GALVANIZADO, COM ROSCA BSP, DE 2" X 1 1/4"                                                                                                                                                                                                                                                                                                                                                                                                                                      </t>
  </si>
  <si>
    <t xml:space="preserve">BUCHA DE REDUCAO DE FERRO GALVANIZADO, COM ROSCA BSP, DE 2" X 1"                                                                                                                                                                                                                                                                                                                                                                                                                                          </t>
  </si>
  <si>
    <t xml:space="preserve">BUCHA DE REDUCAO DE FERRO GALVANIZADO, COM ROSCA BSP, DE 3/4" X 1/2"                                                                                                                                                                                                                                                                                                                                                                                                                                      </t>
  </si>
  <si>
    <t>7,71</t>
  </si>
  <si>
    <t xml:space="preserve">BUCHA DE REDUCAO DE FERRO GALVANIZADO, COM ROSCA BSP, DE 3" X 1 1/2"                                                                                                                                                                                                                                                                                                                                                                                                                                      </t>
  </si>
  <si>
    <t>73,55</t>
  </si>
  <si>
    <t xml:space="preserve">BUCHA DE REDUCAO DE FERRO GALVANIZADO, COM ROSCA BSP, DE 3" X 1 1/4"                                                                                                                                                                                                                                                                                                                                                                                                                                      </t>
  </si>
  <si>
    <t>71,50</t>
  </si>
  <si>
    <t xml:space="preserve">BUCHA DE REDUCAO DE FERRO GALVANIZADO, COM ROSCA BSP, DE 3" X 2 1/2"                                                                                                                                                                                                                                                                                                                                                                                                                                      </t>
  </si>
  <si>
    <t>71,86</t>
  </si>
  <si>
    <t xml:space="preserve">BUCHA DE REDUCAO DE FERRO GALVANIZADO, COM ROSCA BSP, DE 3" X 2"                                                                                                                                                                                                                                                                                                                                                                                                                                          </t>
  </si>
  <si>
    <t xml:space="preserve">BUCHA DE REDUCAO DE FERRO GALVANIZADO, COM ROSCA BSP, DE 4" X 2 1/2"                                                                                                                                                                                                                                                                                                                                                                                                                                      </t>
  </si>
  <si>
    <t>135,90</t>
  </si>
  <si>
    <t xml:space="preserve">BUCHA DE REDUCAO DE FERRO GALVANIZADO, COM ROSCA BSP, DE 4" X 2"                                                                                                                                                                                                                                                                                                                                                                                                                                          </t>
  </si>
  <si>
    <t xml:space="preserve">BUCHA DE REDUCAO DE FERRO GALVANIZADO, COM ROSCA BSP, DE 4" X 3"                                                                                                                                                                                                                                                                                                                                                                                                                                          </t>
  </si>
  <si>
    <t xml:space="preserve">BUCHA DE REDUCAO DE FERRO GALVANIZADO, COM ROSCA BSP, DE 5" X 4"                                                                                                                                                                                                                                                                                                                                                                                                                                          </t>
  </si>
  <si>
    <t>371,95</t>
  </si>
  <si>
    <t xml:space="preserve">BUCHA DE REDUCAO DE FERRO GALVANIZADO, COM ROSCA BSP, DE 6" X 4"                                                                                                                                                                                                                                                                                                                                                                                                                                          </t>
  </si>
  <si>
    <t>393,00</t>
  </si>
  <si>
    <t xml:space="preserve">BUCHA DE REDUCAO DE FERRO GALVANIZADO, COM ROSCA BSP, DE 6" X 5"                                                                                                                                                                                                                                                                                                                                                                                                                                          </t>
  </si>
  <si>
    <t>421,59</t>
  </si>
  <si>
    <t xml:space="preserve">BUCHA DE REDUCAO DE PVC, SOLDAVEL, CURTA, COM 25 X 20 MM, PARA AGUA FRIA PREDIAL                                                                                                                                                                                                                                                                                                                                                                                                                          </t>
  </si>
  <si>
    <t>0,75</t>
  </si>
  <si>
    <t xml:space="preserve">BUCHA DE REDUCAO DE PVC, SOLDAVEL, CURTA, COM 32 X 25 MM, PARA AGUA FRIA PREDIAL                                                                                                                                                                                                                                                                                                                                                                                                                          </t>
  </si>
  <si>
    <t>1,21</t>
  </si>
  <si>
    <t xml:space="preserve">BUCHA DE REDUCAO DE PVC, SOLDAVEL, CURTA, COM 40 X 32 MM, PARA AGUA FRIA PREDIAL                                                                                                                                                                                                                                                                                                                                                                                                                          </t>
  </si>
  <si>
    <t xml:space="preserve">BUCHA DE REDUCAO DE PVC, SOLDAVEL, CURTA, COM 50 X 40 MM, PARA AGUA FRIA PREDIAL                                                                                                                                                                                                                                                                                                                                                                                                                          </t>
  </si>
  <si>
    <t>4,62</t>
  </si>
  <si>
    <t xml:space="preserve">BUCHA DE REDUCAO DE PVC, SOLDAVEL, CURTA, COM 60 X 50 MM, PARA AGUA FRIA PREDIAL                                                                                                                                                                                                                                                                                                                                                                                                                          </t>
  </si>
  <si>
    <t>8,62</t>
  </si>
  <si>
    <t xml:space="preserve">BUCHA DE REDUCAO DE PVC, SOLDAVEL, LONGA, COM 32 X 20 MM, PARA AGUA FRIA PREDIAL                                                                                                                                                                                                                                                                                                                                                                                                                          </t>
  </si>
  <si>
    <t>3,56</t>
  </si>
  <si>
    <t xml:space="preserve">BUCHA DE REDUCAO DE PVC, SOLDAVEL, LONGA, COM 40 X 25 MM, PARA AGUA FRIA PREDIAL                                                                                                                                                                                                                                                                                                                                                                                                                          </t>
  </si>
  <si>
    <t>4,61</t>
  </si>
  <si>
    <t xml:space="preserve">BUCHA DE REDUCAO DE PVC, SOLDAVEL, LONGA, COM 50 X 25 MM, PARA AGUA FRIA PREDIAL                                                                                                                                                                                                                                                                                                                                                                                                                          </t>
  </si>
  <si>
    <t>5,36</t>
  </si>
  <si>
    <t xml:space="preserve">BUCHA DE REDUCAO DE PVC, SOLDAVEL, LONGA, COM 50 X 32 MM, PARA AGUA FRIA PREDIAL                                                                                                                                                                                                                                                                                                                                                                                                                          </t>
  </si>
  <si>
    <t xml:space="preserve">BUCHA DE REDUCAO DE PVC, SOLDAVEL, LONGA, COM 60 X 25 MM, PARA AGUA FRIA PREDIAL                                                                                                                                                                                                                                                                                                                                                                                                                          </t>
  </si>
  <si>
    <t>12,86</t>
  </si>
  <si>
    <t xml:space="preserve">BUCHA DE REDUCAO DE PVC, SOLDAVEL, LONGA, COM 60 X 32 MM, PARA AGUA FRIA PREDIAL                                                                                                                                                                                                                                                                                                                                                                                                                          </t>
  </si>
  <si>
    <t>15,98</t>
  </si>
  <si>
    <t xml:space="preserve">BUCHA DE REDUCAO DE PVC, SOLDAVEL, LONGA, COM 60 X 50 MM, PARA AGUA FRIA PREDIAL                                                                                                                                                                                                                                                                                                                                                                                                                          </t>
  </si>
  <si>
    <t>20,86</t>
  </si>
  <si>
    <t xml:space="preserve">BUCHA DE REDUCAO DE PVC, SOLDAVEL, LONGA, COM 75 X 50 MM, PARA AGUA FRIA PREDIAL                                                                                                                                                                                                                                                                                                                                                                                                                          </t>
  </si>
  <si>
    <t>23,86</t>
  </si>
  <si>
    <t xml:space="preserve">BUCHA DE REDUCAO DE PVC, SOLDAVEL, LONGA, 50 X 40 MM, PARA ESGOTO PREDIAL                                                                                                                                                                                                                                                                                                                                                                                                                                 </t>
  </si>
  <si>
    <t>2,76</t>
  </si>
  <si>
    <t xml:space="preserve">BUCHA DE REDUCAO EM ALUMINIO, COM ROSCA, DE 1 1/2" X 1 1/4", PARA ELETRODUTO                                                                                                                                                                                                                                                                                                                                                                                                                              </t>
  </si>
  <si>
    <t>16,12</t>
  </si>
  <si>
    <t xml:space="preserve">BUCHA DE REDUCAO EM ALUMINIO, COM ROSCA, DE 1 1/2" X 1", PARA ELETRODUTO                                                                                                                                                                                                                                                                                                                                                                                                                                  </t>
  </si>
  <si>
    <t>16,84</t>
  </si>
  <si>
    <t xml:space="preserve">BUCHA DE REDUCAO EM ALUMINIO, COM ROSCA, DE 1 1/2" X 3/4", PARA ELETRODUTO                                                                                                                                                                                                                                                                                                                                                                                                                                </t>
  </si>
  <si>
    <t>17,83</t>
  </si>
  <si>
    <t xml:space="preserve">BUCHA DE REDUCAO EM ALUMINIO, COM ROSCA, DE 1 1/4" X 1/2", PARA ELETRODUTO                                                                                                                                                                                                                                                                                                                                                                                                                                </t>
  </si>
  <si>
    <t>15,95</t>
  </si>
  <si>
    <t xml:space="preserve">BUCHA DE REDUCAO EM ALUMINIO, COM ROSCA, DE 1 1/4" X 1", PARA ELETRODUTO                                                                                                                                                                                                                                                                                                                                                                                                                                  </t>
  </si>
  <si>
    <t>13,12</t>
  </si>
  <si>
    <t xml:space="preserve">BUCHA DE REDUCAO EM ALUMINIO, COM ROSCA, DE 1 1/4" X 3/4", PARA ELETRODUTO                                                                                                                                                                                                                                                                                                                                                                                                                                </t>
  </si>
  <si>
    <t>13,76</t>
  </si>
  <si>
    <t xml:space="preserve">BUCHA DE REDUCAO EM ALUMINIO, COM ROSCA, DE 1" X 1/2", PARA ELETRODUTO                                                                                                                                                                                                                                                                                                                                                                                                                                    </t>
  </si>
  <si>
    <t xml:space="preserve">BUCHA DE REDUCAO EM ALUMINIO, COM ROSCA, DE 1" X 3/4", PARA ELETRODUTO                                                                                                                                                                                                                                                                                                                                                                                                                                    </t>
  </si>
  <si>
    <t>4,72</t>
  </si>
  <si>
    <t xml:space="preserve">BUCHA DE REDUCAO EM ALUMINIO, COM ROSCA, DE 2 1/2" X 1 1/2", PARA ELETRODUTO                                                                                                                                                                                                                                                                                                                                                                                                                              </t>
  </si>
  <si>
    <t>52,90</t>
  </si>
  <si>
    <t xml:space="preserve">BUCHA DE REDUCAO EM ALUMINIO, COM ROSCA, DE 2 1/2" X 1 1/4", PARA ELETRODUTO                                                                                                                                                                                                                                                                                                                                                                                                                              </t>
  </si>
  <si>
    <t>55,26</t>
  </si>
  <si>
    <t xml:space="preserve">BUCHA DE REDUCAO EM ALUMINIO, COM ROSCA, DE 2 1/2" X 1", PARA ELETRODUTO                                                                                                                                                                                                                                                                                                                                                                                                                                  </t>
  </si>
  <si>
    <t>56,99</t>
  </si>
  <si>
    <t xml:space="preserve">BUCHA DE REDUCAO EM ALUMINIO, COM ROSCA, DE 2 1/2" X 2", PARA ELETRODUTO                                                                                                                                                                                                                                                                                                                                                                                                                                  </t>
  </si>
  <si>
    <t>50,91</t>
  </si>
  <si>
    <t xml:space="preserve">BUCHA DE REDUCAO EM ALUMINIO, COM ROSCA, DE 2" X 1 1/2", PARA ELETRODUTO                                                                                                                                                                                                                                                                                                                                                                                                                                  </t>
  </si>
  <si>
    <t>29,38</t>
  </si>
  <si>
    <t xml:space="preserve">BUCHA DE REDUCAO EM ALUMINIO, COM ROSCA, DE 2" X 1 1/4", PARA ELETRODUTO                                                                                                                                                                                                                                                                                                                                                                                                                                  </t>
  </si>
  <si>
    <t>31,45</t>
  </si>
  <si>
    <t xml:space="preserve">BUCHA DE REDUCAO EM ALUMINIO, COM ROSCA, DE 2" X 1", PARA ELETRODUTO                                                                                                                                                                                                                                                                                                                                                                                                                                      </t>
  </si>
  <si>
    <t>34,47</t>
  </si>
  <si>
    <t xml:space="preserve">BUCHA DE REDUCAO EM ALUMINIO, COM ROSCA, DE 2" X 3/4", PARA ELETRODUTO                                                                                                                                                                                                                                                                                                                                                                                                                                    </t>
  </si>
  <si>
    <t>35,85</t>
  </si>
  <si>
    <t xml:space="preserve">BUCHA DE REDUCAO EM ALUMINIO, COM ROSCA, DE 3/4" X 1/2",  PARA ELETRODUTO                                                                                                                                                                                                                                                                                                                                                                                                                                 </t>
  </si>
  <si>
    <t xml:space="preserve">BUCHA DE REDUCAO EM ALUMINIO, COM ROSCA, DE 3" X 1 1/2", PARA ELETRODUTO                                                                                                                                                                                                                                                                                                                                                                                                                                  </t>
  </si>
  <si>
    <t>63,25</t>
  </si>
  <si>
    <t xml:space="preserve">BUCHA DE REDUCAO EM ALUMINIO, COM ROSCA, DE 3" X 1 1/4", PARA ELETRODUTO                                                                                                                                                                                                                                                                                                                                                                                                                                  </t>
  </si>
  <si>
    <t>63,76</t>
  </si>
  <si>
    <t xml:space="preserve">BUCHA DE REDUCAO EM ALUMINIO, COM ROSCA, DE 3" X 2 1/2", PARA ELETRODUTO                                                                                                                                                                                                                                                                                                                                                                                                                                  </t>
  </si>
  <si>
    <t>51,48</t>
  </si>
  <si>
    <t xml:space="preserve">BUCHA DE REDUCAO EM ALUMINIO, COM ROSCA, DE 3" X 2", PARA ELETRODUTO                                                                                                                                                                                                                                                                                                                                                                                                                                      </t>
  </si>
  <si>
    <t>60,48</t>
  </si>
  <si>
    <t xml:space="preserve">BUCHA DE REDUCAO EM ALUMINIO, COM ROSCA, DE 4" X 2 1/2", PARA ELETRODUTO                                                                                                                                                                                                                                                                                                                                                                                                                                  </t>
  </si>
  <si>
    <t>100,90</t>
  </si>
  <si>
    <t xml:space="preserve">BUCHA DE REDUCAO EM ALUMINIO, COM ROSCA, DE 4" X 2", PARA ELETRODUTO                                                                                                                                                                                                                                                                                                                                                                                                                                      </t>
  </si>
  <si>
    <t>103,34</t>
  </si>
  <si>
    <t xml:space="preserve">BUCHA DE REDUCAO EM ALUMINIO, COM ROSCA, DE 4" X 3", PARA ELETRODUTO                                                                                                                                                                                                                                                                                                                                                                                                                                      </t>
  </si>
  <si>
    <t>98,04</t>
  </si>
  <si>
    <t xml:space="preserve">BUCHA DE REDUCAO PVC ROSCAVEL 3/4" X 1/2"                                                                                                                                                                                                                                                                                                                                                                                                                                                                 </t>
  </si>
  <si>
    <t>1,48</t>
  </si>
  <si>
    <t xml:space="preserve">BUCHA DE REDUCAO PVC, ROSCAVEL 1 1/2" X 1"                                                                                                                                                                                                                                                                                                                                                                                                                                                                </t>
  </si>
  <si>
    <t>10,80</t>
  </si>
  <si>
    <t xml:space="preserve">BUCHA DE REDUCAO PVC, ROSCAVEL, 1 1/2" X 3/4"                                                                                                                                                                                                                                                                                                                                                                                                                                                             </t>
  </si>
  <si>
    <t>9,18</t>
  </si>
  <si>
    <t xml:space="preserve">BUCHA DE REDUCAO PVC, ROSCAVEL, 1" X 1/2"                                                                                                                                                                                                                                                                                                                                                                                                                                                                 </t>
  </si>
  <si>
    <t>4,44</t>
  </si>
  <si>
    <t xml:space="preserve">BUCHA DE REDUCAO PVC, ROSCAVEL, 1" X 3/4"                                                                                                                                                                                                                                                                                                                                                                                                                                                                 </t>
  </si>
  <si>
    <t>4,30</t>
  </si>
  <si>
    <t xml:space="preserve">BUCHA DE REDUCAO, CPVC, SOLDAVEL, 22 X 15 MM, PARA AGUA QUENTE                                                                                                                                                                                                                                                                                                                                                                                                                                            </t>
  </si>
  <si>
    <t xml:space="preserve">BUCHA DE REDUCAO, CPVC, SOLDAVEL, 28 X 22 MM, PARA AGUA QUENTE                                                                                                                                                                                                                                                                                                                                                                                                                                            </t>
  </si>
  <si>
    <t xml:space="preserve">BUCHA DE REDUCAO, CPVC, SOLDAVEL, 35 X 28 MM, PARA AGUA QUENTE                                                                                                                                                                                                                                                                                                                                                                                                                                            </t>
  </si>
  <si>
    <t>24,54</t>
  </si>
  <si>
    <t xml:space="preserve">BUCHA DE REDUCAO, CPVC, SOLDAVEL, 42 X 22 MM, PARA AGUA QUENTE                                                                                                                                                                                                                                                                                                                                                                                                                                            </t>
  </si>
  <si>
    <t>28,22</t>
  </si>
  <si>
    <t xml:space="preserve">BUCHA DE REDUCAO, CPVC, SOLDAVEL, 54 X 35 MM, PARA AGUA QUENTE                                                                                                                                                                                                                                                                                                                                                                                                                                            </t>
  </si>
  <si>
    <t>50,67</t>
  </si>
  <si>
    <t xml:space="preserve">BUCHA DE REDUCAO, PPR, DN 25 X 20 MM, PARA AGUA QUENTE PREDIAL                                                                                                                                                                                                                                                                                                                                                                                                                                            </t>
  </si>
  <si>
    <t xml:space="preserve">BUCHA DE REDUCAO, PPR, DN 32 X 25 MM, PARA AGUA QUENTE E FRIA PREDIAL                                                                                                                                                                                                                                                                                                                                                                                                                                     </t>
  </si>
  <si>
    <t>4,56</t>
  </si>
  <si>
    <t xml:space="preserve">BUCHA DE REDUCAO, PPR, DN 40 X 25 MM, PARA AGUA QUENTE E FRIA PREDIAL                                                                                                                                                                                                                                                                                                                                                                                                                                     </t>
  </si>
  <si>
    <t xml:space="preserve">BUCHA DE REDUCAO, PPR, DN 50 X 25 MM, PARA AGUA QUENTE E FRIA PREDIAL                                                                                                                                                                                                                                                                                                                                                                                                                                     </t>
  </si>
  <si>
    <t>20,68</t>
  </si>
  <si>
    <t xml:space="preserve">BUCHA DE REDUCAO, PPR, DN 50 X 32 MM, PARA AGUA QUENTE E FRIA PREDIAL                                                                                                                                                                                                                                                                                                                                                                                                                                     </t>
  </si>
  <si>
    <t>15,45</t>
  </si>
  <si>
    <t xml:space="preserve">BUCHA DE REDUCAO, PVC, LONGA, SERIE R, DN 50 X 40 MM, PARA ESGOTO PREDIAL                                                                                                                                                                                                                                                                                                                                                                                                                                 </t>
  </si>
  <si>
    <t>4,74</t>
  </si>
  <si>
    <t xml:space="preserve">BUCHA EM ALUMINIO, COM ROSCA, DE  1 1/2", PARA ELETRODUTO                                                                                                                                                                                                                                                                                                                                                                                                                                                 </t>
  </si>
  <si>
    <t>1,74</t>
  </si>
  <si>
    <t xml:space="preserve">BUCHA EM ALUMINIO, COM ROSCA, DE 1 1/4", PARA ELETRODUTO                                                                                                                                                                                                                                                                                                                                                                                                                                                  </t>
  </si>
  <si>
    <t xml:space="preserve">BUCHA EM ALUMINIO, COM ROSCA, DE 1/2", PARA ELETRODUTO                                                                                                                                                                                                                                                                                                                                                                                                                                                    </t>
  </si>
  <si>
    <t>0,78</t>
  </si>
  <si>
    <t xml:space="preserve">BUCHA EM ALUMINIO, COM ROSCA, DE 1", PARA ELETRODUTO                                                                                                                                                                                                                                                                                                                                                                                                                                                      </t>
  </si>
  <si>
    <t xml:space="preserve">BUCHA EM ALUMINIO, COM ROSCA, DE 2 1/2", PARA ELETRODUTO                                                                                                                                                                                                                                                                                                                                                                                                                                                  </t>
  </si>
  <si>
    <t xml:space="preserve">BUCHA EM ALUMINIO, COM ROSCA, DE 2", PARA ELETRODUTO                                                                                                                                                                                                                                                                                                                                                                                                                                                      </t>
  </si>
  <si>
    <t>4,19</t>
  </si>
  <si>
    <t xml:space="preserve">BUCHA EM ALUMINIO, COM ROSCA, DE 3/4", PARA ELETRODUTO                                                                                                                                                                                                                                                                                                                                                                                                                                                    </t>
  </si>
  <si>
    <t>0,96</t>
  </si>
  <si>
    <t xml:space="preserve">BUCHA EM ALUMINIO, COM ROSCA, DE 3/8", PARA ELETRODUTO                                                                                                                                                                                                                                                                                                                                                                                                                                                    </t>
  </si>
  <si>
    <t>0,74</t>
  </si>
  <si>
    <t xml:space="preserve">BUCHA EM ALUMINIO, COM ROSCA, DE 3", PARA ELETRODUTO                                                                                                                                                                                                                                                                                                                                                                                                                                                      </t>
  </si>
  <si>
    <t>6,35</t>
  </si>
  <si>
    <t xml:space="preserve">BUCHA EM ALUMINIO, COM ROSCA, DE 4", PARA ELETRODUTO                                                                                                                                                                                                                                                                                                                                                                                                                                                      </t>
  </si>
  <si>
    <t>8,93</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</si>
  <si>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</si>
  <si>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</si>
  <si>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7,47</t>
  </si>
  <si>
    <t xml:space="preserve">CABECOTE PARA ENTRADA DE LINHA DE ALIMENTACAO PARA ELETRODUTO, EM LIGA DE ALUMINIO COM ACABAMENTO ANTI CORROSIVO, COM FIXACAO POR ENCAIXE LISO DE 360 GRAUS, DE 1 1/4"                                                                                                                                                                                                                                                                                                                                    </t>
  </si>
  <si>
    <t>5,72</t>
  </si>
  <si>
    <t xml:space="preserve">CABECOTE PARA ENTRADA DE LINHA DE ALIMENTACAO PARA ELETRODUTO, EM LIGA DE ALUMINIO COM ACABAMENTO ANTI CORROSIVO, COM FIXACAO POR ENCAIXE LISO DE 360 GRAUS, DE 1/2"                                                                                                                                                                                                                                                                                                                                      </t>
  </si>
  <si>
    <t>2,30</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</si>
  <si>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</si>
  <si>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</si>
  <si>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24,65</t>
  </si>
  <si>
    <t xml:space="preserve">CABECOTE PARA ENTRADA DE LINHA DE ALIMENTACAO PARA ELETRODUTO, EM LIGA DE ALUMINIO COM ACABAMENTO ANTI CORROSIVO, COM FIXACAO POR ENCAIXE LISO DE 360 GRAUS, DE 2"                                                                                                                                                                                                                                                                                                                                        </t>
  </si>
  <si>
    <t>12,72</t>
  </si>
  <si>
    <t xml:space="preserve">CABECOTE PARA ENTRADA DE LINHA DE ALIMENTACAO PARA ELETRODUTO, EM LIGA DE ALUMINIO COM ACABAMENTO ANTI CORROSIVO, COM FIXACAO POR ENCAIXE LISO DE 360 GRAUS, DE 3 1/2"                                                                                                                                                                                                                                                                                                                                    </t>
  </si>
  <si>
    <t>49,14</t>
  </si>
  <si>
    <t xml:space="preserve">CABECOTE PARA ENTRADA DE LINHA DE ALIMENTACAO PARA ELETRODUTO, EM LIGA DE ALUMINIO COM ACABAMENTO ANTI CORROSIVO, COM FIXACAO POR ENCAIXE LISO DE 360 GRAUS, DE 3/4"                                                                                                                                                                                                                                                                                                                                      </t>
  </si>
  <si>
    <t>3,05</t>
  </si>
  <si>
    <t xml:space="preserve">CABECOTE PARA ENTRADA DE LINHA DE ALIMENTACAO PARA ELETRODUTO, EM LIGA DE ALUMINIO COM ACABAMENTO ANTI CORROSIVO, COM FIXACAO POR ENCAIXE LISO DE 360 GRAUS, DE 3"                                                                                                                                                                                                                                                                                                                                        </t>
  </si>
  <si>
    <t>36,77</t>
  </si>
  <si>
    <t xml:space="preserve">CABECOTE PARA ENTRADA DE LINHA DE ALIMENTACAO PARA ELETRODUTO, EM LIGA DE ALUMINIO COM ACABAMENTO ANTI CORROSIVO, COM FIXACAO POR ENCAIXE LISO DE 360 GRAUS, DE 4"                                                                                                                                                                                                                                                                                                                                        </t>
  </si>
  <si>
    <t>53,44</t>
  </si>
  <si>
    <t xml:space="preserve">CABIDE/GANCHO DE BANHEIRO SIMPLES EM METAL CROMADO                                                                                                                                                                                                                                                                                                                                                                                                                                                        </t>
  </si>
  <si>
    <t>14,64</t>
  </si>
  <si>
    <t xml:space="preserve">CABO COAXIAL RG11 95% DE MALHA                                                                                                                                                                                                                                                                                                                                                                                                                                                                            </t>
  </si>
  <si>
    <t>21,33</t>
  </si>
  <si>
    <t xml:space="preserve">CABO COAXIAL RG59 95% DE MALHA                                                                                                                                                                                                                                                                                                                                                                                                                                                                            </t>
  </si>
  <si>
    <t>1,91</t>
  </si>
  <si>
    <t xml:space="preserve">CABO COAXIAL RG6 95% DE MALHA                                                                                                                                                                                                                                                                                                                                                                                                                                                                             </t>
  </si>
  <si>
    <t>1,98</t>
  </si>
  <si>
    <t xml:space="preserve">CABO DE ACO GALVANIZADO, DIAMETRO 12,7 MM (1/2"), COM ALMA DE ACO CABO INDEPENDENTE 6 X 25 F                                                                                                                                                                                                                                                                                                                                                                                                              </t>
  </si>
  <si>
    <t>79,99</t>
  </si>
  <si>
    <t xml:space="preserve">CABO DE ACO GALVANIZADO, DIAMETRO 12,7 MM (1/2"), COM ALMA DE FIBRA 6 X 25 F                                                                                                                                                                                                                                                                                                                                                                                                                              </t>
  </si>
  <si>
    <t>76,33</t>
  </si>
  <si>
    <t xml:space="preserve">CABO DE ACO GALVANIZADO, DIAMETRO 9,53 MM (3/8"), COM ALMA DE FIBRA 6 X 25 F                                                                                                                                                                                                                                                                                                                                                                                                                              </t>
  </si>
  <si>
    <t>75,61</t>
  </si>
  <si>
    <t xml:space="preserve">CABO DE ALUMINIO NU COM ALMA DE ACO, BITOLA 1/0 AWG                                                                                                                                                                                                                                                                                                                                                                                                                                                       </t>
  </si>
  <si>
    <t>43,33</t>
  </si>
  <si>
    <t xml:space="preserve">CABO DE ALUMINIO NU COM ALMA DE ACO, BITOLA 2 AWG                                                                                                                                                                                                                                                                                                                                                                                                                                                         </t>
  </si>
  <si>
    <t xml:space="preserve">CABO DE ALUMINIO NU COM ALMA DE ACO, BITOLA 2/0 AWG                                                                                                                                                                                                                                                                                                                                                                                                                                                       </t>
  </si>
  <si>
    <t xml:space="preserve">CABO DE ALUMINIO NU COM ALMA DE ACO, BITOLA 4 AWG                                                                                                                                                                                                                                                                                                                                                                                                                                                         </t>
  </si>
  <si>
    <t>43,86</t>
  </si>
  <si>
    <t xml:space="preserve">CABO DE ALUMINIO NU SEM ALMA DE ACO, BITOLA 1/0 AWG                                                                                                                                                                                                                                                                                                                                                                                                                                                       </t>
  </si>
  <si>
    <t>47,54</t>
  </si>
  <si>
    <t xml:space="preserve">CABO DE ALUMINIO NU SEM ALMA DE ACO, BITOLA 2 AWG                                                                                                                                                                                                                                                                                                                                                                                                                                                         </t>
  </si>
  <si>
    <t xml:space="preserve">CABO DE ALUMINIO NU SEM ALMA DE ACO, BITOLA 2/0 AWG                                                                                                                                                                                                                                                                                                                                                                                                                                                       </t>
  </si>
  <si>
    <t xml:space="preserve">CABO DE ALUMINIO NU SEM ALMA DE ACO, BITOLA 4 AWG                                                                                                                                                                                                                                                                                                                                                                                                                                                         </t>
  </si>
  <si>
    <t>48,22</t>
  </si>
  <si>
    <t xml:space="preserve">CABO DE COBRE FLEXIVEL NAO HALOGENADO, SEM EMISSAO DE FUMACA, 750V, SECAO NOMINAL 120 MM                                                                                                                                                                                                                                                                                                                                                                                                                  </t>
  </si>
  <si>
    <t>102,75</t>
  </si>
  <si>
    <t xml:space="preserve">CABO DE COBRE FLEXIVEL NAO HALOGENADO, SEM EMISSAO DE FUMACA, 750V, SECAO NOMINAL 2,5 MM                                                                                                                                                                                                                                                                                                                                                                                                                  </t>
  </si>
  <si>
    <t>2,22</t>
  </si>
  <si>
    <t xml:space="preserve">CABO DE COBRE FLEXIVEL NAO HALOGENADO, SEM EMISSAO DE FUMACA, 750V, SECAO NOMINAL 240 MM                                                                                                                                                                                                                                                                                                                                                                                                                  </t>
  </si>
  <si>
    <t>204,59</t>
  </si>
  <si>
    <t xml:space="preserve">CABO DE COBRE FLEXIVEL NAO HALOGENADO, SEM EMISSAO DE FUMACA, 750V, SECAO NOMINAL 50 MM                                                                                                                                                                                                                                                                                                                                                                                                                   </t>
  </si>
  <si>
    <t>43,35</t>
  </si>
  <si>
    <t xml:space="preserve">CABO DE COBRE FLEXIVEL NAO HALOGENADO, SEM EMISSAO DE FUMACA, 750V, SECAO NOMINAL 6,0 MM                                                                                                                                                                                                                                                                                                                                                                                                                  </t>
  </si>
  <si>
    <t>5,12</t>
  </si>
  <si>
    <t xml:space="preserve">CABO DE COBRE NU 10 MM2 MEIO-DURO                                                                                                                                                                                                                                                                                                                                                                                                                                                                         </t>
  </si>
  <si>
    <t>9,37</t>
  </si>
  <si>
    <t xml:space="preserve">CABO DE COBRE NU 120 MM2 MEIO-DURO                                                                                                                                                                                                                                                                                                                                                                                                                                                                        </t>
  </si>
  <si>
    <t>119,13</t>
  </si>
  <si>
    <t xml:space="preserve">CABO DE COBRE NU 150 MM2 MEIO-DURO                                                                                                                                                                                                                                                                                                                                                                                                                                                                        </t>
  </si>
  <si>
    <t>144,21</t>
  </si>
  <si>
    <t xml:space="preserve">CABO DE COBRE NU 16 MM2 MEIO-DURO                                                                                                                                                                                                                                                                                                                                                                                                                                                                         </t>
  </si>
  <si>
    <t>15,68</t>
  </si>
  <si>
    <t xml:space="preserve">CABO DE COBRE NU 185 MM2 MEIO-DURO                                                                                                                                                                                                                                                                                                                                                                                                                                                                        </t>
  </si>
  <si>
    <t>166,85</t>
  </si>
  <si>
    <t xml:space="preserve">CABO DE COBRE NU 25 MM2 MEIO-DURO                                                                                                                                                                                                                                                                                                                                                                                                                                                                         </t>
  </si>
  <si>
    <t>22,35</t>
  </si>
  <si>
    <t xml:space="preserve">CABO DE COBRE NU 35 MM2 MEIO-DURO                                                                                                                                                                                                                                                                                                                                                                                                                                                                         </t>
  </si>
  <si>
    <t>32,92</t>
  </si>
  <si>
    <t xml:space="preserve">CABO DE COBRE NU 50 MM2 MEIO-DURO                                                                                                                                                                                                                                                                                                                                                                                                                                                                         </t>
  </si>
  <si>
    <t>46,89</t>
  </si>
  <si>
    <t xml:space="preserve">CABO DE COBRE NU 70 MM2 MEIO-DURO                                                                                                                                                                                                                                                                                                                                                                                                                                                                         </t>
  </si>
  <si>
    <t>61,94</t>
  </si>
  <si>
    <t xml:space="preserve">CABO DE COBRE NU 95 MM2 MEIO-DURO                                                                                                                                                                                                                                                                                                                                                                                                                                                                         </t>
  </si>
  <si>
    <t>89,10</t>
  </si>
  <si>
    <t xml:space="preserve">CABO DE COBRE, FLEXIVEL, CLASSE 4 OU 5, ISOLACAO EM PVC/A, ANTICHAMA BWF-B, COBERTURA PVC-ST1, ANTICHAMA BWF-B, 1 CONDUTOR, 0,6/1 KV, SECAO NOMINAL 1,5 MM2                                                                                                                                                                                                                                                                                                                                               </t>
  </si>
  <si>
    <t>1,69</t>
  </si>
  <si>
    <t xml:space="preserve">CABO DE COBRE, FLEXIVEL, CLASSE 4 OU 5, ISOLACAO EM PVC/A, ANTICHAMA BWF-B, COBERTURA PVC-ST1, ANTICHAMA BWF-B, 1 CONDUTOR, 0,6/1 KV, SECAO NOMINAL 10 MM2                                                                                                                                                                                                                                                                                                                                                </t>
  </si>
  <si>
    <t>8,64</t>
  </si>
  <si>
    <t xml:space="preserve">CABO DE COBRE, FLEXIVEL, CLASSE 4 OU 5, ISOLACAO EM PVC/A, ANTICHAMA BWF-B, COBERTURA PVC-ST1, ANTICHAMA BWF-B, 1 CONDUTOR, 0,6/1 KV, SECAO NOMINAL 120 MM2                                                                                                                                                                                                                                                                                                                                               </t>
  </si>
  <si>
    <t>105,94</t>
  </si>
  <si>
    <t xml:space="preserve">CABO DE COBRE, FLEXIVEL, CLASSE 4 OU 5, ISOLACAO EM PVC/A, ANTICHAMA BWF-B, COBERTURA PVC-ST1, ANTICHAMA BWF-B, 1 CONDUTOR, 0,6/1 KV, SECAO NOMINAL 150 MM2                                                                                                                                                                                                                                                                                                                                               </t>
  </si>
  <si>
    <t>128,35</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</si>
  <si>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</si>
  <si>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</si>
  <si>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157,65</t>
  </si>
  <si>
    <t xml:space="preserve">CABO DE COBRE, FLEXIVEL, CLASSE 4 OU 5, ISOLACAO EM PVC/A, ANTICHAMA BWF-B, COBERTURA PVC-ST1, ANTICHAMA BWF-B, 1 CONDUTOR, 0,6/1 KV, SECAO NOMINAL 2,5 MM2                                                                                                                                                                                                                                                                                                                                               </t>
  </si>
  <si>
    <t>2,36</t>
  </si>
  <si>
    <t xml:space="preserve">CABO DE COBRE, FLEXIVEL, CLASSE 4 OU 5, ISOLACAO EM PVC/A, ANTICHAMA BWF-B, COBERTURA PVC-ST1, ANTICHAMA BWF-B, 1 CONDUTOR, 0,6/1 KV, SECAO NOMINAL 240 MM2                                                                                                                                                                                                                                                                                                                                               </t>
  </si>
  <si>
    <t>209,50</t>
  </si>
  <si>
    <t xml:space="preserve">CABO DE COBRE, FLEXIVEL, CLASSE 4 OU 5, ISOLACAO EM PVC/A, ANTICHAMA BWF-B, COBERTURA PVC-ST1, ANTICHAMA BWF-B, 1 CONDUTOR, 0,6/1 KV, SECAO NOMINAL 25 MM2                                                                                                                                                                                                                                                                                                                                                </t>
  </si>
  <si>
    <t>21,34</t>
  </si>
  <si>
    <t xml:space="preserve">CABO DE COBRE, FLEXIVEL, CLASSE 4 OU 5, ISOLACAO EM PVC/A, ANTICHAMA BWF-B, COBERTURA PVC-ST1, ANTICHAMA BWF-B, 1 CONDUTOR, 0,6/1 KV, SECAO NOMINAL 300 MM2                                                                                                                                                                                                                                                                                                                                               </t>
  </si>
  <si>
    <t>271,82</t>
  </si>
  <si>
    <t xml:space="preserve">CABO DE COBRE, FLEXIVEL, CLASSE 4 OU 5, ISOLACAO EM PVC/A, ANTICHAMA BWF-B, COBERTURA PVC-ST1, ANTICHAMA BWF-B, 1 CONDUTOR, 0,6/1 KV, SECAO NOMINAL 35 MM2                                                                                                                                                                                                                                                                                                                                                </t>
  </si>
  <si>
    <t>30,16</t>
  </si>
  <si>
    <t xml:space="preserve">CABO DE COBRE, FLEXIVEL, CLASSE 4 OU 5, ISOLACAO EM PVC/A, ANTICHAMA BWF-B, COBERTURA PVC-ST1, ANTICHAMA BWF-B, 1 CONDUTOR, 0,6/1 KV, SECAO NOMINAL 4 MM2                                                                                                                                                                                                                                                                                                                                                 </t>
  </si>
  <si>
    <t>3,62</t>
  </si>
  <si>
    <t xml:space="preserve">CABO DE COBRE, FLEXIVEL, CLASSE 4 OU 5, ISOLACAO EM PVC/A, ANTICHAMA BWF-B, COBERTURA PVC-ST1, ANTICHAMA BWF-B, 1 CONDUTOR, 0,6/1 KV, SECAO NOMINAL 400 MM2                                                                                                                                                                                                                                                                                                                                               </t>
  </si>
  <si>
    <t>365,48</t>
  </si>
  <si>
    <t xml:space="preserve">CABO DE COBRE, FLEXIVEL, CLASSE 4 OU 5, ISOLACAO EM PVC/A, ANTICHAMA BWF-B, COBERTURA PVC-ST1, ANTICHAMA BWF-B, 1 CONDUTOR, 0,6/1 KV, SECAO NOMINAL 50 MM2                                                                                                                                                                                                                                                                                                                                                </t>
  </si>
  <si>
    <t>44,60</t>
  </si>
  <si>
    <t xml:space="preserve">CABO DE COBRE, FLEXIVEL, CLASSE 4 OU 5, ISOLACAO EM PVC/A, ANTICHAMA BWF-B, COBERTURA PVC-ST1, ANTICHAMA BWF-B, 1 CONDUTOR, 0,6/1 KV, SECAO NOMINAL 500 MM2                                                                                                                                                                                                                                                                                                                                               </t>
  </si>
  <si>
    <t>437,19</t>
  </si>
  <si>
    <t xml:space="preserve">CABO DE COBRE, FLEXIVEL, CLASSE 4 OU 5, ISOLACAO EM PVC/A, ANTICHAMA BWF-B, COBERTURA PVC-ST1, ANTICHAMA BWF-B, 1 CONDUTOR, 0,6/1 KV, SECAO NOMINAL 6 MM2                                                                                                                                                                                                                                                                                                                                                 </t>
  </si>
  <si>
    <t>5,27</t>
  </si>
  <si>
    <t xml:space="preserve">CABO DE COBRE, FLEXIVEL, CLASSE 4 OU 5, ISOLACAO EM PVC/A, ANTICHAMA BWF-B, COBERTURA PVC-ST1, ANTICHAMA BWF-B, 1 CONDUTOR, 0,6/1 KV, SECAO NOMINAL 70 MM2                                                                                                                                                                                                                                                                                                                                                </t>
  </si>
  <si>
    <t>62,39</t>
  </si>
  <si>
    <t xml:space="preserve">CABO DE COBRE, FLEXIVEL, CLASSE 4 OU 5, ISOLACAO EM PVC/A, ANTICHAMA BWF-B, COBERTURA PVC-ST1, ANTICHAMA BWF-B, 1 CONDUTOR, 0,6/1 KV, SECAO NOMINAL 95 MM2                                                                                                                                                                                                                                                                                                                                                </t>
  </si>
  <si>
    <t>81,01</t>
  </si>
  <si>
    <t xml:space="preserve">CABO DE COBRE, FLEXIVEL, CLASSE 4 OU 5, ISOLACAO EM PVC/A, ANTICHAMA BWF-B, 1 CONDUTOR, 450/750 V, SECAO NOMINAL 0,5 MM2                                                                                                                                                                                                                                                                                                                                                                                  </t>
  </si>
  <si>
    <t>0,58</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</si>
  <si>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</si>
  <si>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</si>
  <si>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1,04</t>
  </si>
  <si>
    <t xml:space="preserve">CABO DE COBRE, FLEXIVEL, CLASSE 4 OU 5, ISOLACAO EM PVC/A, ANTICHAMA BWF-B, 1 CONDUTOR, 450/750 V, SECAO NOMINAL 1,5 MM2                                                                                                                                                                                                                                                                                                                                                                                  </t>
  </si>
  <si>
    <t>1,25</t>
  </si>
  <si>
    <t xml:space="preserve">CABO DE COBRE, FLEXIVEL, CLASSE 4 OU 5, ISOLACAO EM PVC/A, ANTICHAMA BWF-B, 1 CONDUTOR, 450/750 V, SECAO NOMINAL 10 MM2                                                                                                                                                                                                                                                                                                                                                                                   </t>
  </si>
  <si>
    <t>9,06</t>
  </si>
  <si>
    <t xml:space="preserve">CABO DE COBRE, FLEXIVEL, CLASSE 4 OU 5, ISOLACAO EM PVC/A, ANTICHAMA BWF-B, 1 CONDUTOR, 450/750 V, SECAO NOMINAL 120 MM2                                                                                                                                                                                                                                                                                                                                                                                  </t>
  </si>
  <si>
    <t>96,45</t>
  </si>
  <si>
    <t xml:space="preserve">CABO DE COBRE, FLEXIVEL, CLASSE 4 OU 5, ISOLACAO EM PVC/A, ANTICHAMA BWF-B, 1 CONDUTOR, 450/750 V, SECAO NOMINAL 150 MM2                                                                                                                                                                                                                                                                                                                                                                                  </t>
  </si>
  <si>
    <t>121,64</t>
  </si>
  <si>
    <t xml:space="preserve">CABO DE COBRE, FLEXIVEL, CLASSE 4 OU 5, ISOLACAO EM PVC/A, ANTICHAMA BWF-B, 1 CONDUTOR, 450/750 V, SECAO NOMINAL 16 MM2                                                                                                                                                                                                                                                                                                                                                                                   </t>
  </si>
  <si>
    <t>12,95</t>
  </si>
  <si>
    <t xml:space="preserve">CABO DE COBRE, FLEXIVEL, CLASSE 4 OU 5, ISOLACAO EM PVC/A, ANTICHAMA BWF-B, 1 CONDUTOR, 450/750 V, SECAO NOMINAL 185 MM2                                                                                                                                                                                                                                                                                                                                                                                  </t>
  </si>
  <si>
    <t>146,95</t>
  </si>
  <si>
    <t xml:space="preserve">CABO DE COBRE, FLEXIVEL, CLASSE 4 OU 5, ISOLACAO EM PVC/A, ANTICHAMA BWF-B, 1 CONDUTOR, 450/750 V, SECAO NOMINAL 2,5 MM2                                                                                                                                                                                                                                                                                                                                                                                  </t>
  </si>
  <si>
    <t>1,99</t>
  </si>
  <si>
    <t xml:space="preserve">CABO DE COBRE, FLEXIVEL, CLASSE 4 OU 5, ISOLACAO EM PVC/A, ANTICHAMA BWF-B, 1 CONDUTOR, 450/750 V, SECAO NOMINAL 240 MM2                                                                                                                                                                                                                                                                                                                                                                                  </t>
  </si>
  <si>
    <t>193,28</t>
  </si>
  <si>
    <t xml:space="preserve">CABO DE COBRE, FLEXIVEL, CLASSE 4 OU 5, ISOLACAO EM PVC/A, ANTICHAMA BWF-B, 1 CONDUTOR, 450/750 V, SECAO NOMINAL 25 MM2                                                                                                                                                                                                                                                                                                                                                                                   </t>
  </si>
  <si>
    <t>20,28</t>
  </si>
  <si>
    <t xml:space="preserve">CABO DE COBRE, FLEXIVEL, CLASSE 4 OU 5, ISOLACAO EM PVC/A, ANTICHAMA BWF-B, 1 CONDUTOR, 450/750 V, SECAO NOMINAL 35 MM2                                                                                                                                                                                                                                                                                                                                                                                   </t>
  </si>
  <si>
    <t>29,56</t>
  </si>
  <si>
    <t xml:space="preserve">CABO DE COBRE, FLEXIVEL, CLASSE 4 OU 5, ISOLACAO EM PVC/A, ANTICHAMA BWF-B, 1 CONDUTOR, 450/750 V, SECAO NOMINAL 4 MM2                                                                                                                                                                                                                                                                                                                                                                                    </t>
  </si>
  <si>
    <t>3,30</t>
  </si>
  <si>
    <t xml:space="preserve">CABO DE COBRE, FLEXIVEL, CLASSE 4 OU 5, ISOLACAO EM PVC/A, ANTICHAMA BWF-B, 1 CONDUTOR, 450/750 V, SECAO NOMINAL 50 MM2                                                                                                                                                                                                                                                                                                                                                                                   </t>
  </si>
  <si>
    <t>41,15</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</si>
  <si>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</si>
  <si>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</si>
  <si>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60,70</t>
  </si>
  <si>
    <t xml:space="preserve">CABO DE COBRE, FLEXIVEL, CLASSE 4 OU 5, ISOLACAO EM PVC/A, ANTICHAMA BWF-B, 1 CONDUTOR, 450/750 V, SECAO NOMINAL 95 MM2                                                                                                                                                                                                                                                                                                                                                                                   </t>
  </si>
  <si>
    <t>80,44</t>
  </si>
  <si>
    <t xml:space="preserve">CABO DE COBRE, RIGIDO, CLASSE 2, ISOLACAO EM PVC/A, ANTICHAMA BWF-B, 1 CONDUTOR, 450/750 V, SECAO NOMINAL 150 MM2                                                                                                                                                                                                                                                                                                                                                                                         </t>
  </si>
  <si>
    <t>142,74</t>
  </si>
  <si>
    <t xml:space="preserve">CABO DE COBRE, RIGIDO, CLASSE 2, ISOLACAO EM PVC/A, ANTICHAMA BWF-B, 1 CONDUTOR, 450/750 V, SECAO NOMINAL 16 MM2                                                                                                                                                                                                                                                                                                                                                                                          </t>
  </si>
  <si>
    <t>14,05</t>
  </si>
  <si>
    <t xml:space="preserve">CABO DE COBRE, RIGIDO, CLASSE 2, ISOLACAO EM PVC/A, ANTICHAMA BWF-B, 1 CONDUTOR, 450/750 V, SECAO NOMINAL 185 MM2                                                                                                                                                                                                                                                                                                                                                                                         </t>
  </si>
  <si>
    <t>177,71</t>
  </si>
  <si>
    <t xml:space="preserve">CABO DE COBRE, RIGIDO, CLASSE 2, ISOLACAO EM PVC/A, ANTICHAMA BWF-B, 1 CONDUTOR, 450/750 V, SECAO NOMINAL 240 MM2                                                                                                                                                                                                                                                                                                                                                                                         </t>
  </si>
  <si>
    <t>232,77</t>
  </si>
  <si>
    <t xml:space="preserve">CABO DE COBRE, RIGIDO, CLASSE 2, ISOLACAO EM PVC/A, ANTICHAMA BWF-B, 1 CONDUTOR, 450/750 V, SECAO NOMINAL 25 MM2                                                                                                                                                                                                                                                                                                                                                                                          </t>
  </si>
  <si>
    <t>22,20</t>
  </si>
  <si>
    <t xml:space="preserve">CABO DE COBRE, RIGIDO, CLASSE 2, ISOLACAO EM PVC/A, ANTICHAMA BWF-B, 1 CONDUTOR, 450/750 V, SECAO NOMINAL 35 MM2                                                                                                                                                                                                                                                                                                                                                                                          </t>
  </si>
  <si>
    <t>30,39</t>
  </si>
  <si>
    <t xml:space="preserve">CABO DE COBRE, RIGIDO, CLASSE 2, ISOLACAO EM PVC/A, ANTICHAMA BWF-B, 1 CONDUTOR, 450/750 V, SECAO NOMINAL 50 MM2                                                                                                                                                                                                                                                                                                                                                                                          </t>
  </si>
  <si>
    <t>42,07</t>
  </si>
  <si>
    <t xml:space="preserve">CABO DE COBRE, RIGIDO, CLASSE 2, ISOLACAO EM PVC/A, ANTICHAMA BWF-B, 1 CONDUTOR, 450/750 V, SECAO NOMINAL 6 MM2                                                                                                                                                                                                                                                                                                                                                                                           </t>
  </si>
  <si>
    <t>5,34</t>
  </si>
  <si>
    <t xml:space="preserve">CABO DE COBRE, RIGIDO, CLASSE 2, ISOLACAO EM PVC/A, ANTICHAMA BWF-B, 1 CONDUTOR, 450/750 V, SECAO NOMINAL 70 MM2                                                                                                                                                                                                                                                                                                                                                                                          </t>
  </si>
  <si>
    <t>58,01</t>
  </si>
  <si>
    <t xml:space="preserve">CABO DE COBRE, RIGIDO, CLASSE 2, ISOLACAO EM PVC/A, ANTICHAMA BWF-B, 1 CONDUTOR, 450/750 V, SECAO NOMINAL 95 MM2                                                                                                                                                                                                                                                                                                                                                                                          </t>
  </si>
  <si>
    <t>80,07</t>
  </si>
  <si>
    <t xml:space="preserve">CABO DE COBRE, RIGIDO, CLASSE 2, ISOLACAO EM PVC, ANTI-CHAMA BWF-B, 1 CONDUTOR, 450/750 V, DIAMETRO 120 MM2                                                                                                                                                                                                                                                                                                                                                                                               </t>
  </si>
  <si>
    <t>107,35</t>
  </si>
  <si>
    <t xml:space="preserve">CABO DE REDE, PAR TRANCADO U/UTP, 4 PARES, CATEGORIA 5E (CAT 5E), ISOLAMENTO PVC (CM)                                                                                                                                                                                                                                                                                                                                                                                                                     </t>
  </si>
  <si>
    <t xml:space="preserve">CABO DE REDE, PAR TRANCADO U/UTP, 4 PARES, CATEGORIA 5E (CAT 5E), ISOLAMENTO PVC (CMX)                                                                                                                                                                                                                                                                                                                                                                                                                    </t>
  </si>
  <si>
    <t>3,11</t>
  </si>
  <si>
    <t xml:space="preserve">CABO DE REDE, PAR TRANCADO U/UTP, 4 PARES, CATEGORIA 5E (CAT 5E), ISOLAMENTO PVC (LSZH)                                                                                                                                                                                                                                                                                                                                                                                                                   </t>
  </si>
  <si>
    <t>5,77</t>
  </si>
  <si>
    <t xml:space="preserve">CABO DE REDE, PAR TRANCADO U/UTP, 4 PARES, CATEGORIA 6 (CAT 6), ISOLAMENTO PVC (CM)                                                                                                                                                                                                                                                                                                                                                                                                                       </t>
  </si>
  <si>
    <t>4,26</t>
  </si>
  <si>
    <t xml:space="preserve">CABO DE REDE, PAR TRANCADO UTP, 4 PARES, CATEGORIA 6 (CAT 6), ISOLAMENTO PVC (LSZH)                                                                                                                                                                                                                                                                                                                                                                                                                       </t>
  </si>
  <si>
    <t>8,30</t>
  </si>
  <si>
    <t xml:space="preserve">CABO ELETRONICO CATEGORIA 6A U/UTP 23AWG X 4P                                                                                                                                                                                                                                                                                                                                                                                                                                                             </t>
  </si>
  <si>
    <t>21,85</t>
  </si>
  <si>
    <t xml:space="preserve">CABO FLEXIVEL PVC 750 V, 2 CONDUTORES DE 1,5 MM2                                                                                                                                                                                                                                                                                                                                                                                                                                                          </t>
  </si>
  <si>
    <t>3,67</t>
  </si>
  <si>
    <t xml:space="preserve">CABO FLEXIVEL PVC 750 V, 2 CONDUTORES DE 4,0 MM2                                                                                                                                                                                                                                                                                                                                                                                                                                                          </t>
  </si>
  <si>
    <t>9,00</t>
  </si>
  <si>
    <t xml:space="preserve">CABO FLEXIVEL PVC 750 V, 2 CONDUTORES DE 6,0 MM2                                                                                                                                                                                                                                                                                                                                                                                                                                                          </t>
  </si>
  <si>
    <t>13,09</t>
  </si>
  <si>
    <t xml:space="preserve">CABO FLEXIVEL PVC 750 V, 3 CONDUTORES DE 1,5 MM2                                                                                                                                                                                                                                                                                                                                                                                                                                                          </t>
  </si>
  <si>
    <t>5,01</t>
  </si>
  <si>
    <t xml:space="preserve">CABO FLEXIVEL PVC 750 V, 3 CONDUTORES DE 4,0 MM2                                                                                                                                                                                                                                                                                                                                                                                                                                                          </t>
  </si>
  <si>
    <t>12,41</t>
  </si>
  <si>
    <t xml:space="preserve">CABO FLEXIVEL PVC 750 V, 3 CONDUTORES DE 6,0 MM2                                                                                                                                                                                                                                                                                                                                                                                                                                                          </t>
  </si>
  <si>
    <t>18,43</t>
  </si>
  <si>
    <t xml:space="preserve">CABO FLEXIVEL PVC 750 V, 4 CONDUTORES DE 1,5 MM2                                                                                                                                                                                                                                                                                                                                                                                                                                                          </t>
  </si>
  <si>
    <t>6,68</t>
  </si>
  <si>
    <t xml:space="preserve">CABO FLEXIVEL PVC 750 V, 4 CONDUTORES DE 4,0 MM2                                                                                                                                                                                                                                                                                                                                                                                                                                                          </t>
  </si>
  <si>
    <t xml:space="preserve">CABO FLEXIVEL PVC 750 V, 4 CONDUTORES DE 6,0 MM2                                                                                                                                                                                                                                                                                                                                                                                                                                                          </t>
  </si>
  <si>
    <t>24,63</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</si>
  <si>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</si>
  <si>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</si>
  <si>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28,70</t>
  </si>
  <si>
    <t xml:space="preserve">CABO MULTIPOLAR DE COBRE, FLEXIVEL, CLASSE 4 OU 5, ISOLACAO EM HEPR, COBERTURA EM PVC-ST2, ANTICHAMA BWF-B, 0,6/1 KV, 3 CONDUTORES DE 120 MM2                                                                                                                                                                                                                                                                                                                                                             </t>
  </si>
  <si>
    <t>448,54</t>
  </si>
  <si>
    <t xml:space="preserve">CABO MULTIPOLAR DE COBRE, FLEXIVEL, CLASSE 4 OU 5, ISOLACAO EM HEPR, COBERTURA EM PVC-ST2, ANTICHAMA BWF-B, 0,6/1 KV, 3 CONDUTORES DE 16 MM2                                                                                                                                                                                                                                                                                                                                                              </t>
  </si>
  <si>
    <t>45,69</t>
  </si>
  <si>
    <t xml:space="preserve">CABO MULTIPOLAR DE COBRE, FLEXIVEL, CLASSE 4 OU 5, ISOLACAO EM HEPR, COBERTURA EM PVC-ST2, ANTICHAMA BWF-B, 0,6/1 KV, 3 CONDUTORES DE 2,5 MM2                                                                                                                                                                                                                                                                                                                                                             </t>
  </si>
  <si>
    <t>7,55</t>
  </si>
  <si>
    <t xml:space="preserve">CABO MULTIPOLAR DE COBRE, FLEXIVEL, CLASSE 4 OU 5, ISOLACAO EM HEPR, COBERTURA EM PVC-ST2, ANTICHAMA BWF-B, 0,6/1 KV, 3 CONDUTORES DE 25 MM2                                                                                                                                                                                                                                                                                                                                                              </t>
  </si>
  <si>
    <t>79,02</t>
  </si>
  <si>
    <t xml:space="preserve">CABO MULTIPOLAR DE COBRE, FLEXIVEL, CLASSE 4 OU 5, ISOLACAO EM HEPR, COBERTURA EM PVC-ST2, ANTICHAMA BWF-B, 0,6/1 KV, 3 CONDUTORES DE 35 MM2                                                                                                                                                                                                                                                                                                                                                              </t>
  </si>
  <si>
    <t>109,46</t>
  </si>
  <si>
    <t xml:space="preserve">CABO MULTIPOLAR DE COBRE, FLEXIVEL, CLASSE 4 OU 5, ISOLACAO EM HEPR, COBERTURA EM PVC-ST2, ANTICHAMA BWF-B, 0,6/1 KV, 3 CONDUTORES DE 4 MM2                                                                                                                                                                                                                                                                                                                                                               </t>
  </si>
  <si>
    <t>11,63</t>
  </si>
  <si>
    <t xml:space="preserve">CABO MULTIPOLAR DE COBRE, FLEXIVEL, CLASSE 4 OU 5, ISOLACAO EM HEPR, COBERTURA EM PVC-ST2, ANTICHAMA BWF-B, 0,6/1 KV, 3 CONDUTORES DE 50 MM2                                                                                                                                                                                                                                                                                                                                                              </t>
  </si>
  <si>
    <t>148,61</t>
  </si>
  <si>
    <t xml:space="preserve">CABO MULTIPOLAR DE COBRE, FLEXIVEL, CLASSE 4 OU 5, ISOLACAO EM HEPR, COBERTURA EM PVC-ST2, ANTICHAMA BWF-B, 0,6/1 KV, 3 CONDUTORES DE 6 MM2                                                                                                                                                                                                                                                                                                                                                               </t>
  </si>
  <si>
    <t>17,81</t>
  </si>
  <si>
    <t xml:space="preserve">CABO MULTIPOLAR DE COBRE, FLEXIVEL, CLASSE 4 OU 5, ISOLACAO EM HEPR, COBERTURA EM PVC-ST2, ANTICHAMA BWF-B, 0,6/1 KV, 3 CONDUTORES DE 70 MM2                                                                                                                                                                                                                                                                                                                                                              </t>
  </si>
  <si>
    <t>224,25</t>
  </si>
  <si>
    <t xml:space="preserve">CABO MULTIPOLAR DE COBRE, FLEXIVEL, CLASSE 4 OU 5, ISOLACAO EM HEPR, COBERTURA EM PVC-ST2, ANTICHAMA BWF-B, 0,6/1 KV, 3 CONDUTORES DE 95 MM2                                                                                                                                                                                                                                                                                                                                                              </t>
  </si>
  <si>
    <t>280,37</t>
  </si>
  <si>
    <t xml:space="preserve">CABO TELEFONICO CCI 50, 1 PAR, USO INTERNO, SEM BLINDAGEM                                                                                                                                                                                                                                                                                                                                                                                                                                                 </t>
  </si>
  <si>
    <t xml:space="preserve">CABO TELEFONICO CCI 50, 2 PARES, USO INTERNO, SEM BLINDAGEM                                                                                                                                                                                                                                                                                                                                                                                                                                               </t>
  </si>
  <si>
    <t>1,43</t>
  </si>
  <si>
    <t xml:space="preserve">CABO TELEFONICO CCI 50, 3 PARES, USO INTERNO, SEM BLINDAGEM                                                                                                                                                                                                                                                                                                                                                                                                                                               </t>
  </si>
  <si>
    <t>1,51</t>
  </si>
  <si>
    <t xml:space="preserve">CABO TELEFONICO CCI 50, 4 PARES, USO INTERNO, SEM BLINDAGEM                                                                                                                                                                                                                                                                                                                                                                                                                                               </t>
  </si>
  <si>
    <t>2,29</t>
  </si>
  <si>
    <t xml:space="preserve">CABO TELEFONICO CCI 50, 5 PARES, USO INTERNO, SEM BLINDAGEM                                                                                                                                                                                                                                                                                                                                                                                                                                               </t>
  </si>
  <si>
    <t>2,80</t>
  </si>
  <si>
    <t xml:space="preserve">CABO TELEFONICO CCI 50, 6 PARES, USO INTERNO, SEM BLINDAGEM                                                                                                                                                                                                                                                                                                                                                                                                                                               </t>
  </si>
  <si>
    <t xml:space="preserve">CABO TELEFONICO CI 50, 10 PARES, USO INTERNO                                                                                                                                                                                                                                                                                                                                                                                                                                                              </t>
  </si>
  <si>
    <t>6,52</t>
  </si>
  <si>
    <t xml:space="preserve">CABO TELEFONICO CI 50, 20 PARES, USO INTERNO                                                                                                                                                                                                                                                                                                                                                                                                                                                              </t>
  </si>
  <si>
    <t>12,39</t>
  </si>
  <si>
    <t xml:space="preserve">CABO TELEFONICO CI 50, 200 PARES, USO INTERNO                                                                                                                                                                                                                                                                                                                                                                                                                                                             </t>
  </si>
  <si>
    <t>104,04</t>
  </si>
  <si>
    <t xml:space="preserve">CABO TELEFONICO CI 50, 30 PARES, USO INTERNO                                                                                                                                                                                                                                                                                                                                                                                                                                                              </t>
  </si>
  <si>
    <t>18,13</t>
  </si>
  <si>
    <t xml:space="preserve">CABO TELEFONICO CI 50, 50 PARES, USO INTERNO                                                                                                                                                                                                                                                                                                                                                                                                                                                              </t>
  </si>
  <si>
    <t>29,32</t>
  </si>
  <si>
    <t xml:space="preserve">CABO TELEFONICO CI 50, 75 PARES, USO INTERNO                                                                                                                                                                                                                                                                                                                                                                                                                                                              </t>
  </si>
  <si>
    <t>42,93</t>
  </si>
  <si>
    <t xml:space="preserve">CABO TELEFONICO CTP - APL - 50, 10 PARES, USO EXTERNO                                                                                                                                                                                                                                                                                                                                                                                                                                                     </t>
  </si>
  <si>
    <t>8,92</t>
  </si>
  <si>
    <t xml:space="preserve">CABO TELEFONICO CTP - APL - 50, 100 PARES, USO EXTERNO                                                                                                                                                                                                                                                                                                                                                                                                                                                    </t>
  </si>
  <si>
    <t>64,31</t>
  </si>
  <si>
    <t xml:space="preserve">CABO TELEFONICO CTP - APL - 50, 20 PARES, USO EXTERNO                                                                                                                                                                                                                                                                                                                                                                                                                                                     </t>
  </si>
  <si>
    <t>15,72</t>
  </si>
  <si>
    <t xml:space="preserve">CABO TELEFONICO CTP - APL - 50, 30 PARES, USO EXTERNO                                                                                                                                                                                                                                                                                                                                                                                                                                                     </t>
  </si>
  <si>
    <t>18,65</t>
  </si>
  <si>
    <t xml:space="preserve">CACAMBA METALICA BASCULANTE COM CAPACIDADE DE 10 M3 (INCLUI MONTAGEM, NAO INCLUI CAMINHAO)                                                                                                                                                                                                                                                                                                                                                                                                                </t>
  </si>
  <si>
    <t>73.298,23</t>
  </si>
  <si>
    <t xml:space="preserve">CACAMBA METALICA BASCULANTE COM CAPACIDADE DE 12 M3 (INCLUI MONTAGEM, NAO INCLUI CAMINHAO)                                                                                                                                                                                                                                                                                                                                                                                                                </t>
  </si>
  <si>
    <t>83.234,61</t>
  </si>
  <si>
    <t xml:space="preserve">CACAMBA METALICA BASCULANTE COM CAPACIDADE DE 6 M3 (INCLUI MONTAGEM, NAO INCLUI CAMINHAO)                                                                                                                                                                                                                                                                                                                                                                                                                 </t>
  </si>
  <si>
    <t>54.958,74</t>
  </si>
  <si>
    <t xml:space="preserve">CACAMBA METALICA BASCULANTE COM CAPACIDADE DE 8 M3 (INCLUI MONTAGEM, NAO INCLUI CAMINHAO)                                                                                                                                                                                                                                                                                                                                                                                                                 </t>
  </si>
  <si>
    <t>66.225,28</t>
  </si>
  <si>
    <t xml:space="preserve">CADEADO SIMPLES, CORPO EM LATAO MACICO, COM LARGURA DE 25 MM E ALTURA DE APROX 25 MM, HASTE CEMENTADA (NAO LONGA), EM ACO TEMPERADO COM DIAMETRO DE APROX 5,0 MM, INCLUINDO 2 CHAVES                                                                                                                                                                                                                                                                                                                      </t>
  </si>
  <si>
    <t>21,39</t>
  </si>
  <si>
    <t xml:space="preserve">CADEADO SIMPLES, CORPO EM LATAO MACICO, COM LARGURA DE 35 MM E ALTURA DE APROX 30 MM, HASTE CEMENTADA (NAO LONGA), EM ACO TEMPERADO COM DIAMETRO DE APROX 6,0 MM, INCLUINDO 2 CHAVES                                                                                                                                                                                                                                                                                                                      </t>
  </si>
  <si>
    <t>31,84</t>
  </si>
  <si>
    <t xml:space="preserve">CADEADO SIMPLES, CORPO EM LATAO MACICO, COM LARGURA DE 50 MM E ALTURA DE APROX 40 MM, HASTE CEMENTADA EM ACO TEMPERADO COM DIAMETRO DE APROX 8,0 MM, INCLUINDO 2 CHAVES                                                                                                                                                                                                                                                                                                                                   </t>
  </si>
  <si>
    <t>45,49</t>
  </si>
  <si>
    <t xml:space="preserve">CADEIRA SUSPENSA MANUAL / BALANCIM INDIVIDUAL (NBR 14751)                                                                                                                                                                                                                                                                                                                                                                                                                                                 </t>
  </si>
  <si>
    <t>971,02</t>
  </si>
  <si>
    <t xml:space="preserve">CAIBRO APARELHADO *6 X 8* CM, EM MACARANDUBA/MASSARANDUBA, ANGELIM OU EQUIVALENTE DA REGIAO                                                                                                                                                                                                                                                                                                                                                                                                               </t>
  </si>
  <si>
    <t>23,92</t>
  </si>
  <si>
    <t xml:space="preserve">CAIBRO APARELHADO *7,5 X 7,5* CM, EM MACARANDUBA/MASSARANDUBA, ANGELIM OU EQUIVALENTE DA REGIAO                                                                                                                                                                                                                                                                                                                                                                                                           </t>
  </si>
  <si>
    <t>28,57</t>
  </si>
  <si>
    <t xml:space="preserve">CAIBRO NAO APARELHADO *5 X 6* CM, EM MACARANDUBA/MASSARANDUBA, ANGELIM OU EQUIVALENTE DA REGIAO - BRUTA                                                                                                                                                                                                                                                                                                                                                                                                   </t>
  </si>
  <si>
    <t>14,00</t>
  </si>
  <si>
    <t xml:space="preserve">CAIBRO NAO APARELHADO *6 X 6* CM, EM MACARANDUBA/MASSARANDUBA, ANGELIM OU EQUIVALENTE DA REGIAO - BRUTA                                                                                                                                                                                                                                                                                                                                                                                                   </t>
  </si>
  <si>
    <t>27,37</t>
  </si>
  <si>
    <t xml:space="preserve">CAIBRO NAO APARELHADO, *6 X 8* CM, EM MACARANDUBA/MASSARANDUBA, ANGELIM OU EQUIVALENTE DA REGIAO - BRUTA                                                                                                                                                                                                                                                                                                                                                                                                  </t>
  </si>
  <si>
    <t>22,28</t>
  </si>
  <si>
    <t xml:space="preserve">CAIBRO ROLICO DE MADEIRA TRATADA, D = 4 A 7 CM, H = 3,00 M, EM EUCALIPTO OU EQUIVALENTE DA REGIAO                                                                                                                                                                                                                                                                                                                                                                                                         </t>
  </si>
  <si>
    <t>28,44</t>
  </si>
  <si>
    <t xml:space="preserve">CAIBRO 5 X 5 CM EM PINUS, MISTA OU EQUIVALENTE DA REGIAO - BRUTA                                                                                                                                                                                                                                                                                                                                                                                                                                          </t>
  </si>
  <si>
    <t>6,36</t>
  </si>
  <si>
    <t xml:space="preserve">CAIXA D'AGUA / RESERVATORIO EM POLIESTER REFORCADO COM FIBRA DE VIDRO, 10000 LITROS, COM TAMPA                                                                                                                                                                                                                                                                                                                                                                                                            </t>
  </si>
  <si>
    <t>4.083,42</t>
  </si>
  <si>
    <t xml:space="preserve">CAIXA D'AGUA / RESERVATORIO EM POLIESTER REFORCADO COM FIBRA DE VIDRO, 1500 LITROS, COM TAMPA                                                                                                                                                                                                                                                                                                                                                                                                             </t>
  </si>
  <si>
    <t>816,68</t>
  </si>
  <si>
    <t xml:space="preserve">CAIXA D'AGUA / RESERVATORIO EM POLIESTER REFORCADO COM FIBRA DE VIDRO, 15000 LITROS, COM TAMPA                                                                                                                                                                                                                                                                                                                                                                                                            </t>
  </si>
  <si>
    <t>6.153,68</t>
  </si>
  <si>
    <t xml:space="preserve">CAIXA D'AGUA / RESERVATORIO EM POLIESTER REFORCADO COM FIBRA DE VIDRO, 2000 LITROS, COM TAMPA                                                                                                                                                                                                                                                                                                                                                                                                             </t>
  </si>
  <si>
    <t>1.024,95</t>
  </si>
  <si>
    <t xml:space="preserve">CAIXA D'AGUA / RESERVATORIO EM POLIESTER REFORCADO COM FIBRA DE VIDRO, 20000 LITROS, COM TAMPA                                                                                                                                                                                                                                                                                                                                                                                                            </t>
  </si>
  <si>
    <t>9.721,27</t>
  </si>
  <si>
    <t xml:space="preserve">CAIXA D'AGUA / RESERVATORIO EM POLIESTER REFORCADO COM FIBRA DE VIDRO, 3000 LITROS, COM TAMPA                                                                                                                                                                                                                                                                                                                                                                                                             </t>
  </si>
  <si>
    <t>1.518,96</t>
  </si>
  <si>
    <t xml:space="preserve">CAIXA D'AGUA / RESERVATORIO EM POLIESTER REFORCADO COM FIBRA DE VIDRO, 500 LITROS, COM TAMPA                                                                                                                                                                                                                                                                                                                                                                                                              </t>
  </si>
  <si>
    <t>380,70</t>
  </si>
  <si>
    <t xml:space="preserve">CAIXA D'AGUA / RESERVATORIO EM POLIESTER REFORCADO COM FIBRA DE VIDRO, 5000 LITROS, COM TAMPA                                                                                                                                                                                                                                                                                                                                                                                                             </t>
  </si>
  <si>
    <t>2.342,41</t>
  </si>
  <si>
    <t xml:space="preserve">CAIXA D'AGUA / RESERVATORIO EM POLIESTER REFORCADO COM FIBRA DE VIDRO, 7000 LITROS, COM TAMPA                                                                                                                                                                                                                                                                                                                                                                                                             </t>
  </si>
  <si>
    <t>2.917,23</t>
  </si>
  <si>
    <t xml:space="preserve">CAIXA D'AGUA / RESERVATORIO EM POLIESTER REFORCADO COM FIBRA DE VIDRO, 750 LITROS, COM TAMPA                                                                                                                                                                                                                                                                                                                                                                                                              </t>
  </si>
  <si>
    <t>548,11</t>
  </si>
  <si>
    <t xml:space="preserve">CAIXA D'AGUA / RESERVATORIO EM POLIESTER REFORCADO COM FIBRA DE VIDRO,1000 LITROS, COM TAMPA                                                                                                                                                                                                                                                                                                                                                                                                              </t>
  </si>
  <si>
    <t>530,08</t>
  </si>
  <si>
    <t xml:space="preserve">CAIXA D'AGUA / RESERVATORIO EM POLIETILENO, 1000 LITROS, COM TAMPA                                                                                                                                                                                                                                                                                                                                                                                                                                        </t>
  </si>
  <si>
    <t>376,43</t>
  </si>
  <si>
    <t xml:space="preserve">CAIXA D'AGUA / RESERVATORIO EM POLIETILENO, 1500 LITROS, COM TAMPA                                                                                                                                                                                                                                                                                                                                                                                                                                        </t>
  </si>
  <si>
    <t>868,87</t>
  </si>
  <si>
    <t xml:space="preserve">CAIXA D'AGUA / RESERVATORIO EM POLIETILENO, 2000 LITROS, COM TAMPA                                                                                                                                                                                                                                                                                                                                                                                                                                        </t>
  </si>
  <si>
    <t>985,59</t>
  </si>
  <si>
    <t xml:space="preserve">CAIXA D'AGUA / RESERVATORIO EM POLIETILENO, 3000 LITROS, COM TAMPA                                                                                                                                                                                                                                                                                                                                                                                                                                        </t>
  </si>
  <si>
    <t>1.699,10</t>
  </si>
  <si>
    <t xml:space="preserve">CAIXA D'AGUA / RESERVATORIO EM POLIETILENO, 500 LITROS, COM TAMPA                                                                                                                                                                                                                                                                                                                                                                                                                                         </t>
  </si>
  <si>
    <t>227,64</t>
  </si>
  <si>
    <t xml:space="preserve">CAIXA D'AGUA / RESERVATORIO EM POLIETILENO, 750 LITROS, COM TAMPA                                                                                                                                                                                                                                                                                                                                                                                                                                         </t>
  </si>
  <si>
    <t>352,12</t>
  </si>
  <si>
    <t xml:space="preserve">CAIXA DE ATERRAMENTO EM CONCRETO PRE-MOLDADO, DIAMETRO DE 0,30 M E ALTURA DE 0,35 M, SEM FUNDO E COM TAMPA                                                                                                                                                                                                                                                                                                                                                                                                </t>
  </si>
  <si>
    <t>104,92</t>
  </si>
  <si>
    <t xml:space="preserve">CAIXA DE CONCRETO ARMADO PRE-MOLDADO, COM FUNDO E SEM TAMPA, DIMENSOES DE 0,30 X 0,30 X 0,30 M                                                                                                                                                                                                                                                                                                                                                                                                            </t>
  </si>
  <si>
    <t>113,44</t>
  </si>
  <si>
    <t xml:space="preserve">CAIXA DE CONCRETO ARMADO PRE-MOLDADO, COM FUNDO E SEM TAMPA, DIMENSOES DE 0,40 X 0,40 X 0,40 M                                                                                                                                                                                                                                                                                                                                                                                                            </t>
  </si>
  <si>
    <t>207,98</t>
  </si>
  <si>
    <t xml:space="preserve">CAIXA DE CONCRETO ARMADO PRE-MOLDADO, COM FUNDO E SEM TAMPA, DIMENSOES DE 0,60 X 0,60 X 0,50 M                                                                                                                                                                                                                                                                                                                                                                                                            </t>
  </si>
  <si>
    <t>363,97</t>
  </si>
  <si>
    <t xml:space="preserve">CAIXA DE CONCRETO ARMADO PRE-MOLDADO, COM FUNDO E SEM TAMPA, DIMENSOES DE 0,80 X 0,80 X 0,50 M                                                                                                                                                                                                                                                                                                                                                                                                            </t>
  </si>
  <si>
    <t>659,87</t>
  </si>
  <si>
    <t xml:space="preserve">CAIXA DE CONCRETO ARMADO PRE-MOLDADO, COM FUNDO E SEM TAMPA, DIMENSOES DE 1,00 X 1,00 X 0,50 M                                                                                                                                                                                                                                                                                                                                                                                                            </t>
  </si>
  <si>
    <t>1.181,72</t>
  </si>
  <si>
    <t xml:space="preserve">CAIXA DE CONCRETO ARMADO PRE-MOLDADO, COM FUNDO E TAMPA, DIMENSOES DE 0,30 X 0,30 X 0,30 M                                                                                                                                                                                                                                                                                                                                                                                                                </t>
  </si>
  <si>
    <t>174,89</t>
  </si>
  <si>
    <t xml:space="preserve">CAIXA DE CONCRETO ARMADO PRE-MOLDADO, COM FUNDO E TAMPA, DIMENSOES DE 0,40 X 0,40 X 0,40 M                                                                                                                                                                                                                                                                                                                                                                                                                </t>
  </si>
  <si>
    <t>321,42</t>
  </si>
  <si>
    <t xml:space="preserve">CAIXA DE CONCRETO ARMADO PRE-MOLDADO, COM FUNDO E TAMPA, DIMENSOES DE 0,60 X 0,60 X 0,50 M                                                                                                                                                                                                                                                                                                                                                                                                                </t>
  </si>
  <si>
    <t>408,40</t>
  </si>
  <si>
    <t xml:space="preserve">CAIXA DE CONCRETO ARMADO PRE-MOLDADO, SEM FUNDO, QUADRADA, DIMENSOES DE 0,30 X 0,30 X 0,30 M                                                                                                                                                                                                                                                                                                                                                                                                              </t>
  </si>
  <si>
    <t>90,49</t>
  </si>
  <si>
    <t xml:space="preserve">CAIXA DE CONCRETO ARMADO PRE-MOLDADO, SEM FUNDO, QUADRADA, DIMENSOES DE 0,40 X 0,40 X 0,40 M                                                                                                                                                                                                                                                                                                                                                                                                              </t>
  </si>
  <si>
    <t>150,31</t>
  </si>
  <si>
    <t xml:space="preserve">CAIXA DE CONCRETO ARMADO PRE-MOLDADO, SEM FUNDO, QUADRADA, DIMENSOES DE 0,60 X 0,60 X 0,50 M                                                                                                                                                                                                                                                                                                                                                                                                              </t>
  </si>
  <si>
    <t>291,17</t>
  </si>
  <si>
    <t xml:space="preserve">CAIXA DE CONCRETO ARMADO PRE-MOLDADO, SEM FUNDO, QUADRADA, DIMENSOES DE 0,80 X 0,80 X 0,50 M                                                                                                                                                                                                                                                                                                                                                                                                              </t>
  </si>
  <si>
    <t>605,04</t>
  </si>
  <si>
    <t xml:space="preserve">CAIXA DE CONCRETO ARMADO PRE-MOLDADO, SEM FUNDO, QUADRADA, DIMENSOES DE 1,00 X 1,00 X 0,50 M                                                                                                                                                                                                                                                                                                                                                                                                              </t>
  </si>
  <si>
    <t>953,88</t>
  </si>
  <si>
    <t xml:space="preserve">CAIXA DE DERIVACAO PARA MEDIDOR DE ENERGIA, COM BARRAMENTO MONOFASICO, EM POLICARBONATO / TERMOPLASTICO - MODULO (PADRAO CONCESSIONARIA LOCAL)                                                                                                                                                                                                                                                                                                                                                            </t>
  </si>
  <si>
    <t>238,77</t>
  </si>
  <si>
    <t xml:space="preserve">CAIXA DE DERIVACAO PARA MEDIDOR DE ENERGIA, COM BARRAMENTO POLIFASICO, EM POLICARBONATO / TERMOPLASTICO - MODULO (PADRAO CONCESSIONARIA LOCAL)                                                                                                                                                                                                                                                                                                                                                            </t>
  </si>
  <si>
    <t>253,75</t>
  </si>
  <si>
    <t xml:space="preserve">CAIXA DE DESCARGA PLASTICA PARA BACIA / VASO SANITARIO DE EMBUTIR, COM ESPELHO ACIONADOR EM PLASTICO, CAPACIDADE 6 A 10 LITROS, (COMPLETA - ACESSORIOS INCLUSOS)                                                                                                                                                                                                                                                                                                                                          </t>
  </si>
  <si>
    <t>1.103,05</t>
  </si>
  <si>
    <t xml:space="preserve">CAIXA DE DESCARGA PLASTICA PARA BACIA / VASO SANITARIO, EXTERNA, CAPACIDADE 9 LITROS, PUXADOR FIO DE NYLON, NAO INCLUSO CANO, BOLSA, ENGATE                                                                                                                                                                                                                                                                                                                                                               </t>
  </si>
  <si>
    <t>49,90</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</si>
  <si>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</si>
  <si>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</si>
  <si>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332,62</t>
  </si>
  <si>
    <t xml:space="preserve">CAIXA DE INCENDIO/ABRIGO PARA MANGUEIRA, DE EMBUTIR/INTERNA, COM 75 X 45 X 17 CM, EM CHAPA DE ACO, PORTA COM VENTILACAO, VISOR COM A INSCRICAO "INCENDIO", SUPORTE/CESTA INTERNA PARA A MANGUEIRA, PINTURA ELETROSTATICA VERMELHA                                                                                                                                                                                                                                                                         </t>
  </si>
  <si>
    <t>295,14</t>
  </si>
  <si>
    <t xml:space="preserve">CAIXA DE INCENDIO/ABRIGO PARA MANGUEIRA, DE EMBUTIR/INTERNA, COM 90 X 60 X 17 CM, EM CHAPA DE ACO, PORTA COM VENTILACAO, VISOR COM A INSCRICAO "INCENDIO", SUPORTE/CESTA INTERNA PARA A MANGUEIRA, PINTURA ELETROSTATICA VERMELHA                                                                                                                                                                                                                                                                         </t>
  </si>
  <si>
    <t>373,32</t>
  </si>
  <si>
    <t xml:space="preserve">CAIXA DE INCENDIO/ABRIGO PARA MANGUEIRA, DE SOBREPOR/EXTERNA, COM 75 X 45 X 17 CM, EM CHAPA DE ACO, PORTA COM VENTILACAO, VISOR COM A INSCRICAO "INCENDIO", SUPORTE/CESTA INTERNA PARA A MANGUEIRA, PINTURA ELETROSTATICA VERMELHA                                                                                                                                                                                                                                                                        </t>
  </si>
  <si>
    <t>309,20</t>
  </si>
  <si>
    <t xml:space="preserve">CAIXA DE INCENDIO/ABRIGO PARA MANGUEIRA, DE SOBREPOR/EXTERNA, COM 90 X 60 X 17 CM, EM CHAPA DE ACO, PORTA COM VENTILACAO, VISOR COM A INSCRICAO "INCENDIO", SUPORTE/CESTA INTERNA PARA A MANGUEIRA, PINTURA ELETROSTATICA VERMELHA                                                                                                                                                                                                                                                                        </t>
  </si>
  <si>
    <t>377,71</t>
  </si>
  <si>
    <t xml:space="preserve">CAIXA DE INSPECAO PARA ATERRAMENTO E PARA RAIOS, EM POLIPROPILENO,  DIAMETRO = 300 MM X ALTURA = 400 MM                                                                                                                                                                                                                                                                                                                                                                                                   </t>
  </si>
  <si>
    <t>38,31</t>
  </si>
  <si>
    <t xml:space="preserve">CAIXA DE INSPECAO PARA ATERRAMENTO OU OUTRO USO, EM PVC, DN = 250 X 250 MM                                                                                                                                                                                                                                                                                                                                                                                                                                </t>
  </si>
  <si>
    <t>44,41</t>
  </si>
  <si>
    <t xml:space="preserve">CAIXA DE INSPECAO PARA ATERRAMENTO OU OUTRO USO, EM PVC, DN = 300 X *300* MM                                                                                                                                                                                                                                                                                                                                                                                                                              </t>
  </si>
  <si>
    <t>70,95</t>
  </si>
  <si>
    <t xml:space="preserve">CAIXA DE INSPECAO PARA ATERRAMENTO OU OUTRO USO, EM PVC, DN = 300 X 250 MM                                                                                                                                                                                                                                                                                                                                                                                                                                </t>
  </si>
  <si>
    <t>60,54</t>
  </si>
  <si>
    <t xml:space="preserve">CAIXA DE INSPECAO PARA ATERRAMENTO OU OUTRO USO, EM PVC, DN = 300 X 600 MM                                                                                                                                                                                                                                                                                                                                                                                                                                </t>
  </si>
  <si>
    <t>132,55</t>
  </si>
  <si>
    <t xml:space="preserve">CAIXA DE LUZ "3 X 3" EM ACO ESMALTADA                                                                                                                                                                                                                                                                                                                                                                                                                                                                     </t>
  </si>
  <si>
    <t>1,45</t>
  </si>
  <si>
    <t xml:space="preserve">CAIXA DE LUZ "4 X 2" EM ACO ESMALTADA                                                                                                                                                                                                                                                                                                                                                                                                                                                                     </t>
  </si>
  <si>
    <t>1,50</t>
  </si>
  <si>
    <t xml:space="preserve">CAIXA DE LUZ "4 X 4" EM ACO ESMALTADA                                                                                                                                                                                                                                                                                                                                                                                                                                                                     </t>
  </si>
  <si>
    <t>3,18</t>
  </si>
  <si>
    <t xml:space="preserve">CAIXA DE PASSAGEM / DERIVACAO / LUZ, OCTOGONAL 4 X4, EM ACO ESMALTADA, COM FUNDO MOVEL SIMPLES (FMS)                                                                                                                                                                                                                                                                                                                                                                                                      </t>
  </si>
  <si>
    <t xml:space="preserve">CAIXA DE PASSAGEM ELETRICA DE PAREDE, DE EMBUTIR, EM PVC, COM TAMPA APARAFUSADA, DIMENSOES 120 X 120 X *75* MM                                                                                                                                                                                                                                                                                                                                                                                            </t>
  </si>
  <si>
    <t>32,22</t>
  </si>
  <si>
    <t xml:space="preserve">CAIXA DE PASSAGEM ELETRICA DE PAREDE, DE EMBUTIR, EM PVC, COM TAMPA APARAFUSADA, DIMENSOES 150 X 150 X *75* MM                                                                                                                                                                                                                                                                                                                                                                                            </t>
  </si>
  <si>
    <t>39,41</t>
  </si>
  <si>
    <t xml:space="preserve">CAIXA DE PASSAGEM ELETRICA DE PAREDE, DE EMBUTIR, EM PVC, COM TAMPA APARAFUSADA, DIMENSOES 200 X 200 X *90* MM                                                                                                                                                                                                                                                                                                                                                                                            </t>
  </si>
  <si>
    <t>64,81</t>
  </si>
  <si>
    <t xml:space="preserve">CAIXA DE PASSAGEM ELETRICA DE PAREDE, DE EMBUTIR, EM TERMOPLASTICO / PVC, COM TAMPA APARAFUSADA, DIMENSOES 400 X 400 X *120* MM                                                                                                                                                                                                                                                                                                                                                                           </t>
  </si>
  <si>
    <t>214,82</t>
  </si>
  <si>
    <t xml:space="preserve">CAIXA DE PASSAGEM ELETRICA DE PAREDE, DE SOBREPOR, EM PVC, COM TAMPA APARAFUSADA, DIMENSOES 300 X 300 X *100* MM                                                                                                                                                                                                                                                                                                                                                                                          </t>
  </si>
  <si>
    <t>130,62</t>
  </si>
  <si>
    <t xml:space="preserve">CAIXA DE PASSAGEM ELETRICA DE PAREDE, DE SOBREPOR, EM PVC, COM TAMPA APARAFUSADA, DIMENSOES, 400 X 400 X *120* MM                                                                                                                                                                                                                                                                                                                                                                                         </t>
  </si>
  <si>
    <t>192,35</t>
  </si>
  <si>
    <t xml:space="preserve">CAIXA DE PASSAGEM ELETRICA DE PAREDE, DE SOBREPOR, EM TERMOPLASTICO / PVC, COM TAMPA APARAFUSA, DIMENSOES 200 X 200 X *100* MM                                                                                                                                                                                                                                                                                                                                                                            </t>
  </si>
  <si>
    <t>72,77</t>
  </si>
  <si>
    <t xml:space="preserve">CAIXA DE PASSAGEM ELETRICA DE PAREDE, DE SOBREPOR, EM TERMOPLASTICO / PVC, COM TAMPA APARAFUSADA, DIMENSOES, 150 X 150 X *100* MM                                                                                                                                                                                                                                                                                                                                                                         </t>
  </si>
  <si>
    <t>43,11</t>
  </si>
  <si>
    <t xml:space="preserve">CAIXA DE PASSAGEM ELETRICA, PARA PISO, EM PVC, DIMENSOES DE 3/4" A 4"                                                                                                                                                                                                                                                                                                                                                                                                                                     </t>
  </si>
  <si>
    <t>509,96</t>
  </si>
  <si>
    <t xml:space="preserve">CAIXA DE PASSAGEM METALICA DE SOBREPOR COM TAMPA PARAFUSADA, DIMENSOES 20 X 20 X 10 CM                                                                                                                                                                                                                                                                                                                                                                                                                    </t>
  </si>
  <si>
    <t>30,53</t>
  </si>
  <si>
    <t xml:space="preserve">CAIXA DE PASSAGEM METALICA DE SOBREPOR COM TAMPA PARAFUSADA, DIMENSOES 30 X 30 X 10 CM                                                                                                                                                                                                                                                                                                                                                                                                                    </t>
  </si>
  <si>
    <t>60,02</t>
  </si>
  <si>
    <t xml:space="preserve">CAIXA DE PASSAGEM METALICA DE SOBREPOR COM TAMPA PARAFUSADA, DIMENSOES 40 X 40 X 15 CM                                                                                                                                                                                                                                                                                                                                                                                                                    </t>
  </si>
  <si>
    <t>96,47</t>
  </si>
  <si>
    <t xml:space="preserve">CAIXA DE PASSAGEM METALICA DE SOBREPOR COM TAMPA PARAFUSADA, DIMENSOES 50 X 50 X 15 CM                                                                                                                                                                                                                                                                                                                                                                                                                    </t>
  </si>
  <si>
    <t>144,29</t>
  </si>
  <si>
    <t xml:space="preserve">CAIXA DE PASSAGEM METALICA DE SOBREPOR COM TAMPA PARAFUSADA, DIMENSOES 60 X 60 X 20 CM                                                                                                                                                                                                                                                                                                                                                                                                                    </t>
  </si>
  <si>
    <t>192,58</t>
  </si>
  <si>
    <t xml:space="preserve">CAIXA DE PASSAGEM METALICA DE SOBREPOR COM TAMPA PARAFUSADA, DIMENSOES 70 X 70 X 20 CM                                                                                                                                                                                                                                                                                                                                                                                                                    </t>
  </si>
  <si>
    <t>232,74</t>
  </si>
  <si>
    <t xml:space="preserve">CAIXA DE PASSAGEM METALICA DE SOBREPOR COM TAMPA PARAFUSADA, DIMENSOES 80 X 80 X 20 CM                                                                                                                                                                                                                                                                                                                                                                                                                    </t>
  </si>
  <si>
    <t>294,99</t>
  </si>
  <si>
    <t xml:space="preserve">CAIXA DE PASSAGEM METALICA, DE SOBREPOR, COM TAMPA APARAFUSADA, DIMENSOES 15 X 15 X *10* CM                                                                                                                                                                                                                                                                                                                                                                                                               </t>
  </si>
  <si>
    <t>21,41</t>
  </si>
  <si>
    <t xml:space="preserve">CAIXA DE PASSAGEM METALICA, DE SOBREPOR, COM TAMPA APARAFUSADA, DIMENSOES 35 X 35 X *12* CM                                                                                                                                                                                                                                                                                                                                                                                                               </t>
  </si>
  <si>
    <t>70,31</t>
  </si>
  <si>
    <t xml:space="preserve">CAIXA DE PASSAGEM/ LUZ / TELEFONIA, DE EMBUTIR,  EM CHAPA DE ACO GALVANIZADO, DIMENSOES 150 X 150 X 15 CM (PADRAO CONCESSIONARIA LOCAL)                                                                                                                                                                                                                                                                                                                                                                   </t>
  </si>
  <si>
    <t>1.351,93</t>
  </si>
  <si>
    <t xml:space="preserve">CAIXA DE PASSAGEM/ LUZ / TELEFONIA, DE EMBUTIR,  EM CHAPA DE ACO GALVANIZADO, DIMENSOES 20 X 20 X *12* CM (PADRAO CONCESSIONARIA LOCAL)                                                                                                                                                                                                                                                                                                                                                                   </t>
  </si>
  <si>
    <t>58,20</t>
  </si>
  <si>
    <t xml:space="preserve">CAIXA DE PASSAGEM/ LUZ / TELEFONIA, DE EMBUTIR,  EM CHAPA DE ACO GALVANIZADO, DIMENSOES 200 X 200 X 20 CM (PADRAO CONCESSIONARIA LOCAL)                                                                                                                                                                                                                                                                                                                                                                   </t>
  </si>
  <si>
    <t>2.640,80</t>
  </si>
  <si>
    <t xml:space="preserve">CAIXA DE PASSAGEM/ LUZ / TELEFONIA, DE EMBUTIR,  EM CHAPA DE ACO GALVANIZADO, DIMENSOES 40 X 40 X *12* CM (PADRAO CONCESSIONARIA LOCAL)                                                                                                                                                                                                                                                                                                                                                                   </t>
  </si>
  <si>
    <t>128,92</t>
  </si>
  <si>
    <t xml:space="preserve">CAIXA DE PASSAGEM/ LUZ / TELEFONIA, DE EMBUTIR,  EM CHAPA DE ACO GALVANIZADO, DIMENSOES 60 X 60 X *12* CM (PADRAO CONCESSIONARIA LOCAL)                                                                                                                                                                                                                                                                                                                                                                   </t>
  </si>
  <si>
    <t>213,63</t>
  </si>
  <si>
    <t xml:space="preserve">CAIXA DE PASSAGEM/ LUZ / TELEFONIA, DE EMBUTIR,  EM CHAPA DE ACO GALVANIZADO, DIMENSOES 80 X 80 X *12* CM (PADRAO CONCESSIONARIA LOCAL)                                                                                                                                                                                                                                                                                                                                                                   </t>
  </si>
  <si>
    <t>319,38</t>
  </si>
  <si>
    <t xml:space="preserve">CAIXA DE PASSAGEM/ LUZ / TELEFONIA, DE EMBUTIR, EM CHAPA DE ACO GALVANIZADO, DIMENSOES 120 X 120 X *12* CM (PADRAO CONCESSIONARIA LOCAL)                                                                                                                                                                                                                                                                                                                                                                  </t>
  </si>
  <si>
    <t>642,49</t>
  </si>
  <si>
    <t xml:space="preserve">CAIXA DE PASSAGEM/ LUZ / TELEFONIA, DE SOBREPOR,  EM CHAPA DE ACO GALVANIZADO, DIMENSOES 80 X 80 X *12* CM (PADRAO CONCESSIONARIA LOCAL)                                                                                                                                                                                                                                                                                                                                                                  </t>
  </si>
  <si>
    <t>400,06</t>
  </si>
  <si>
    <t xml:space="preserve">CAIXA DE PASSAGEM, EM PVC, DE 4" X 2", PARA ELETRODUTO FLEXIVEL CORRUGADO                                                                                                                                                                                                                                                                                                                                                                                                                                 </t>
  </si>
  <si>
    <t>1,41</t>
  </si>
  <si>
    <t xml:space="preserve">CAIXA DE PASSAGEM, EM PVC, DE 4" X 4", PARA ELETRODUTO FLEXIVEL CORRUGADO                                                                                                                                                                                                                                                                                                                                                                                                                                 </t>
  </si>
  <si>
    <t>2,81</t>
  </si>
  <si>
    <t xml:space="preserve">CAIXA DE PROTECAO EXTERNA PARA MEDIDOR HOROSAZONAL, DE BAIXA TENSAO, COM MODULO, EM CHAPA DE ACO (PADRAO DA CONCESSIONARIA LOCAL)                                                                                                                                                                                                                                                                                                                                                                         </t>
  </si>
  <si>
    <t>2.512,56</t>
  </si>
  <si>
    <t xml:space="preserve">CAIXA DE PROTECAO PARA TRANSFORMADOR CORRENTE, EM CHAPA DE ACO 18 USG (PADRAO DA CONCESSIONARIA LOCAL)                                                                                                                                                                                                                                                                                                                                                                                                    </t>
  </si>
  <si>
    <t>803,96</t>
  </si>
  <si>
    <t xml:space="preserve">CAIXA INTERNA/EXTERNA DE MEDICAO PARA 1 MEDIDOR TRIFASICO, COM VISOR, EM CHAPA DE ACO 18 USG (PADRAO DA CONCESSIONARIA LOCAL)                                                                                                                                                                                                                                                                                                                                                                             </t>
  </si>
  <si>
    <t>254,79</t>
  </si>
  <si>
    <t xml:space="preserve">CAIXA INTERNA/EXTERNA DE MEDICAO PARA 4 MEDIDORES MONOFASICOS, COM VISOR, EM CHAPA DE ACO 18 USG (PADRAO DA CONCESSIONARIA LOCAL)                                                                                                                                                                                                                                                                                                                                                                         </t>
  </si>
  <si>
    <t>412,56</t>
  </si>
  <si>
    <t xml:space="preserve">CAIXA MODULAR PARA MEDIDOR DE ENERGIA AGRUPADA, EM POLICARBONATO /  TERMOPLASTICO, COM SUPORTE PARA DISJUNTOR (PADRAO DA CONCESSIONARIA LOCAL)                                                                                                                                                                                                                                                                                                                                                            </t>
  </si>
  <si>
    <t>141,56</t>
  </si>
  <si>
    <t xml:space="preserve">CAIXA OCTOGONAL DE FUNDO MOVEL, EM PVC, DE 3" X 3", PARA ELETRODUTO FLEXIVEL CORRUGADO                                                                                                                                                                                                                                                                                                                                                                                                                    </t>
  </si>
  <si>
    <t>2,53</t>
  </si>
  <si>
    <t xml:space="preserve">CAIXA OCTOGONAL DE FUNDO MOVEL, EM PVC, DE 4" X 4", PARA ELETRODUTO FLEXIVEL CORRUGADO                                                                                                                                                                                                                                                                                                                                                                                                                    </t>
  </si>
  <si>
    <t>3,66</t>
  </si>
  <si>
    <t xml:space="preserve">CAIXA PARA HIDROMETRO CONCRETO PRE MOLDADO, *0,24 M X 0,45 M X 0,30* M (L X C X A)                                                                                                                                                                                                                                                                                                                                                                                                                        </t>
  </si>
  <si>
    <t>115,33</t>
  </si>
  <si>
    <t xml:space="preserve">CAIXA PARA MEDICAO COLETIVA TIPO L, PADRAO BIFASICO OU TRIFASICO, PARA ATE 4 MEDIDORES, SEM BARRAMENTO E COM PORTAS INFERIOR E SUPERIOR                                                                                                                                                                                                                                                                                                                                                                   </t>
  </si>
  <si>
    <t>1.680,60</t>
  </si>
  <si>
    <t xml:space="preserve">CAIXA PARA MEDICAO COLETIVA TIPO M, PADRAO BIFASICO OU TRIFASICO, PARA ATE 8 MEDIDORES, SEM BARRAMENTO E COM PORTAS INFERIOR E SUPERIOR                                                                                                                                                                                                                                                                                                                                                                   </t>
  </si>
  <si>
    <t>2.819,49</t>
  </si>
  <si>
    <t xml:space="preserve">CAIXA PARA MEDICAO COLETIVA TIPO N, PADRAO BIFASICO OU TRIFASICO, PARA ATE 12 MEDIDORES, SEM BARRAMENTO E COM PORTAS INFERIOR E SUPERIOR                                                                                                                                                                                                                                                                                                                                                                  </t>
  </si>
  <si>
    <t>3.546,13</t>
  </si>
  <si>
    <t xml:space="preserve">CAIXA PARA MEDIDOR MONOFASICO, EM POLICARBONATO / TERMOPLASTICO, PARA ALOJAR 1 DISJUNTOR (PADRAO DA CONCESSIONARIA LOCAL)                                                                                                                                                                                                                                                                                                                                                                                 </t>
  </si>
  <si>
    <t>73,90</t>
  </si>
  <si>
    <t xml:space="preserve">CAIXA PARA MEDIDOR POLIFASICO, EM POLICARBONATO / TERMOPLASTICO, PARA ALOJAR 1 DISJUNTOR (PADRAO DA CONCESSIONARIA LOCAL)                                                                                                                                                                                                                                                                                                                                                                                 </t>
  </si>
  <si>
    <t>175,29</t>
  </si>
  <si>
    <t xml:space="preserve">CAIXA PRE-MOLDADA PARA BOCA DE LOBO, EM CONCRETO ARMADO, COM FCK DE 25 MPA, COM DIMENSOES 1,10 X 0,65 X 1,00 M (COMPRIMENTO X LARGURA X ALTURA)                                                                                                                                                                                                                                                                                                                                                           </t>
  </si>
  <si>
    <t>529,41</t>
  </si>
  <si>
    <t xml:space="preserve">CAIXA SIFONADA PVC, 100 X 100 X 50 MM, COM GRELHA REDONDA, BRANCA                                                                                                                                                                                                                                                                                                                                                                                                                                         </t>
  </si>
  <si>
    <t>21,05</t>
  </si>
  <si>
    <t xml:space="preserve">CAIXA SIFONADA PVC, 250 X 230 X 75 MM, COM TAMPA CEGA QUADRADA, BRANCA                                                                                                                                                                                                                                                                                                                                                                                                                                    </t>
  </si>
  <si>
    <t>88,57</t>
  </si>
  <si>
    <t xml:space="preserve">CAIXA SIFONADA, PVC, 150 X *185* X 75 MM, COM GRELHA QUADRADA, BRANCA                                                                                                                                                                                                                                                                                                                                                                                                                                     </t>
  </si>
  <si>
    <t>60,34</t>
  </si>
  <si>
    <t xml:space="preserve">CAIXA SIFONADA, PVC, 150 X 150 X 50 MM, COM GRELHA QUADRADA, BRANCA (NBR 5688)                                                                                                                                                                                                                                                                                                                                                                                                                            </t>
  </si>
  <si>
    <t>39,40</t>
  </si>
  <si>
    <t xml:space="preserve">CAIXA SIFONADA, PVC, 150 X 150 X 50 MM, COM GRELHA REDONDA, BRANCA                                                                                                                                                                                                                                                                                                                                                                                                                                        </t>
  </si>
  <si>
    <t>47,49</t>
  </si>
  <si>
    <t xml:space="preserve">CAL HIDRATADA CH-I PARA ARGAMASSAS                                                                                                                                                                                                                                                                                                                                                                                                                                                                        </t>
  </si>
  <si>
    <t>1,31</t>
  </si>
  <si>
    <t xml:space="preserve">CAL HIDRATADA PARA PINTURA                                                                                                                                                                                                                                                                                                                                                                                                                                                                                </t>
  </si>
  <si>
    <t>2,19</t>
  </si>
  <si>
    <t xml:space="preserve">CAL VIRGEM COMUM PARA ARGAMASSAS (NBR 6453)                                                                                                                                                                                                                                                                                                                                                                                                                                                               </t>
  </si>
  <si>
    <t>1,11</t>
  </si>
  <si>
    <t xml:space="preserve">CALCARIO DOLOMITICO A (POSTO PEDREIRA/FORNECEDOR,  SEM FRETE)                                                                                                                                                                                                                                                                                                                                                                                                                                             </t>
  </si>
  <si>
    <t>0,16</t>
  </si>
  <si>
    <t xml:space="preserve">CALCETEIRO / RASTELEIRO (HORISTA)                                                                                                                                                                                                                                                                                                                                                                                                                                                                         </t>
  </si>
  <si>
    <t>19,33</t>
  </si>
  <si>
    <t xml:space="preserve">CALCETEIRO / RASTELEIRO (MENSALISTA)                                                                                                                                                                                                                                                                                                                                                                                                                                                                      </t>
  </si>
  <si>
    <t>3.409,12</t>
  </si>
  <si>
    <t xml:space="preserve">CALHA / PERFIL PLUVIAL DE PVC, DIAMETRO ENTRE *119 E 170* MM, COMPRIMENTO DE 3 M, PARA DRENAGEM PLUVIAL PREDIAL                                                                                                                                                                                                                                                                                                                                                                                           </t>
  </si>
  <si>
    <t>149,34</t>
  </si>
  <si>
    <t xml:space="preserve">CALHA MOLDURA AMERICANA DE CHAPA DE ACO GALVANIZADA NUM 26, CORTE 33 CM                                                                                                                                                                                                                                                                                                                                                                                                                                   </t>
  </si>
  <si>
    <t>27,40</t>
  </si>
  <si>
    <t xml:space="preserve">CALHA PARA AGUA FURTADA DE CHAPA DE ACO GALVANIZADA NUM 26, CORTE 40 CM                                                                                                                                                                                                                                                                                                                                                                                                                                   </t>
  </si>
  <si>
    <t>27,62</t>
  </si>
  <si>
    <t xml:space="preserve">CALHA PARA AGUA FURTADA DE CHAPA DE ACO GALVANIZADA NUM 26, CORTE 50 CM                                                                                                                                                                                                                                                                                                                                                                                                                                   </t>
  </si>
  <si>
    <t>32,64</t>
  </si>
  <si>
    <t xml:space="preserve">CALHA PLATIBANDA DE CHAPA DE ACO GALVANIZADA NUM 26, CORTE 45 CM                                                                                                                                                                                                                                                                                                                                                                                                                                          </t>
  </si>
  <si>
    <t xml:space="preserve">CALHA QUADRADA DE CHAPA DE ACO GALVANIZADA NUM 24, CORTE 100 CM                                                                                                                                                                                                                                                                                                                                                                                                                                           </t>
  </si>
  <si>
    <t>90,05</t>
  </si>
  <si>
    <t xml:space="preserve">CALHA QUADRADA DE CHAPA DE ACO GALVANIZADA NUM 24, CORTE 33 CM                                                                                                                                                                                                                                                                                                                                                                                                                                            </t>
  </si>
  <si>
    <t>35,33</t>
  </si>
  <si>
    <t xml:space="preserve">CALHA QUADRADA DE CHAPA DE ACO GALVANIZADA NUM 24, CORTE 50 CM                                                                                                                                                                                                                                                                                                                                                                                                                                            </t>
  </si>
  <si>
    <t>46,03</t>
  </si>
  <si>
    <t xml:space="preserve">CALHA QUADRADA DE CHAPA DE ACO GALVANIZADA NUM 26, CORTE 33 CM                                                                                                                                                                                                                                                                                                                                                                                                                                            </t>
  </si>
  <si>
    <t xml:space="preserve">CALHA QUADRADA DE CHAPA DE ACO GALVANIZADA NUM 28, CORTE 25 CM                                                                                                                                                                                                                                                                                                                                                                                                                                            </t>
  </si>
  <si>
    <t>17,66</t>
  </si>
  <si>
    <t xml:space="preserve">CALHA/CANALETA DE CONCRETO SIMPLES, TIPO MEIA CANA, DIAMETRO DE 20 CM, PARA AGUA PLUVIAL                                                                                                                                                                                                                                                                                                                                                                                                                  </t>
  </si>
  <si>
    <t>25,13</t>
  </si>
  <si>
    <t xml:space="preserve">CALHA/CANALETA DE CONCRETO SIMPLES, TIPO MEIA CANA, DIAMETRO DE 30 CM, PARA AGUA PLUVIAL                                                                                                                                                                                                                                                                                                                                                                                                                  </t>
  </si>
  <si>
    <t>30,71</t>
  </si>
  <si>
    <t xml:space="preserve">CALHA/CANALETA DE CONCRETO SIMPLES, TIPO MEIA CANA, DIAMETRO DE 40 CM, PARA AGUA PLUVIAL                                                                                                                                                                                                                                                                                                                                                                                                                  </t>
  </si>
  <si>
    <t>40,16</t>
  </si>
  <si>
    <t xml:space="preserve">CALHA/CANALETA DE CONCRETO SIMPLES, TIPO MEIA CANA, DIAMETRO DE 50 CM, PARA AGUA PLUVIAL                                                                                                                                                                                                                                                                                                                                                                                                                  </t>
  </si>
  <si>
    <t>65,16</t>
  </si>
  <si>
    <t xml:space="preserve">CALHA/CANALETA DE CONCRETO SIMPLES, TIPO MEIA CANA, DIAMETRO DE 60 CM, PARA AGUA PLUVIAL                                                                                                                                                                                                                                                                                                                                                                                                                  </t>
  </si>
  <si>
    <t>84,28</t>
  </si>
  <si>
    <t xml:space="preserve">CALHA/CANALETA DE CONCRETO SIMPLES, TIPO MEIA CANA, DIAMETRO DE 80 CM, PARA AGUA PLUVIAL                                                                                                                                                                                                                                                                                                                                                                                                                  </t>
  </si>
  <si>
    <t>157,51</t>
  </si>
  <si>
    <t xml:space="preserve">CAMADA SEPARADORA DE FILME DE POLIETILENO 20 A 25 MICRA                                                                                                                                                                                                                                                                                                                                                                                                                                                   </t>
  </si>
  <si>
    <t>1,87</t>
  </si>
  <si>
    <t xml:space="preserve">CAMINHAO TOCO, PESO BRUTO TOTAL 10700 KG, CARGA UTIL MAXIMA 7400 KG, DISTANCIA ENTRE EIXOS 4,00 M, POTENCIA 175 CV (INCLUI CABINE E CHASSI, NAO INCLUI CARROCERIA)                                                                                                                                                                                                                                                                                                                                        </t>
  </si>
  <si>
    <t>475.095,87</t>
  </si>
  <si>
    <t xml:space="preserve">CAMINHAO TOCO, PESO BRUTO TOTAL 13200 KG, CARGA UTIL MAXIMA 9200 KG, DISTANCIA ENTRE EIXOS 3,31 M, POTENCIA 175 CV (INCLUI CABINE E CHASSI, NAO INCLUI CARROCERIA)                                                                                                                                                                                                                                                                                                                                        </t>
  </si>
  <si>
    <t>507.073,50</t>
  </si>
  <si>
    <t xml:space="preserve">CAMINHAO TOCO, PESO BRUTO TOTAL 14300 KG, CARGA UTIL MAXIMA 9480 KG, DISTANCIA ENTRE EIXOS 4,80 M, POTENCIA 185 CV (INCLUI CABINE E CHASSI, NAO INCLUI CARROCERIA)                                                                                                                                                                                                                                                                                                                                        </t>
  </si>
  <si>
    <t>524.250,05</t>
  </si>
  <si>
    <t xml:space="preserve">CAMINHAO TOCO, PESO BRUTO TOTAL 16000 KG, CARGA UTIL MAXIMA 10600 KG, DISTANCIA ENTRE EIXOS 4,80 M, POTENCIA 277 CV (INCLUI CABINE E CHASSI, NAO INCLUI CARROCERIA)                                                                                                                                                                                                                                                                                                                                       </t>
  </si>
  <si>
    <t>584.733,42</t>
  </si>
  <si>
    <t xml:space="preserve">CAMINHAO TOCO, PESO BRUTO TOTAL 16000 KG, CARGA UTIL MAXIMA 10830 KG, DISTANCIA ENTRE EIXOS 3,56 M, POTENCIA 226 CV (INCLUI CABINE E CHASSI, NAO INCLUI CARROCERIA)                                                                                                                                                                                                                                                                                                                                       </t>
  </si>
  <si>
    <t>552.755,80</t>
  </si>
  <si>
    <t xml:space="preserve">CAMINHAO TOCO, PESO BRUTO TOTAL 16000 KG, CARGA UTIL MAXIMA 11030 KG, DISTANCIA ENTRE EIXOS 5,41 M, POTENCIA 185 CV (INCLUI CABINE E CHASSI, NAO INCLUI CARROCERIA)                                                                                                                                                                                                                                                                                                                                       </t>
  </si>
  <si>
    <t>575.596,92</t>
  </si>
  <si>
    <t xml:space="preserve">CAMINHAO TOCO, PESO BRUTO TOTAL 8500 KG, CARGA UTIL MAXIMA 5600 KG, DISTANCIA ENTRE EIXOS 3,40 M, POTENCIA 167 CV (INCLUI CABINE E CHASSI, NAO INCLUI CARROCERIA)                                                                                                                                                                                                                                                                                                                                         </t>
  </si>
  <si>
    <t>454.995,68</t>
  </si>
  <si>
    <t xml:space="preserve">CAMINHAO TOCO, PESO BRUTO TOTAL 9600 KG, CARGA UTIL MAXIMA 6190 KG, DISTANCIA ENTRE EIXOS 3,70 M, POTENCIA 156 CV (INCLUI CABINE E CHASSI, NAO INCLUI CARROCERIA)                                                                                                                                                                                                                                                                                                                                         </t>
  </si>
  <si>
    <t>455.909,32</t>
  </si>
  <si>
    <t xml:space="preserve">CAMINHAO TRUCADO, PESO BRUTO TOTAL 23000 KG, CARGA UTIL MAXIMA 15285 KG, DISTANCIA ENTRE EIXOS 4,80 M, POTENCIA 326 CV (INCLUI CABINE E CHASSI, NAO INCLUI CARROCERIA)                                                                                                                                                                                                                                                                                                                                    </t>
  </si>
  <si>
    <t>725.434,86</t>
  </si>
  <si>
    <t xml:space="preserve">CAMINHAO TRUCADO, PESO BRUTO TOTAL 23000 KG, CARGA UTIL MAXIMA 15460 KG, DISTANCIA ENTRE EIXOS 4,80 M, POTENCIA 286 CV (INCLUI CABINE E CHASSI, NAO INCLUI CARROCERIA)                                                                                                                                                                                                                                                                                                                                    </t>
  </si>
  <si>
    <t>701.680,09</t>
  </si>
  <si>
    <t xml:space="preserve">CAMINHAO TRUCADO, PESO BRUTO TOTAL 23000 KG, CARGA UTIL MAXIMA 16360 KG, CABINE ESTENDIDA, DISTANCIA ENTRE EIXOS 3,56 M, POTENCIA 277 CV (INCLUI CABINE E CHASSI, NAO INCLUI CARROCERIA)                                                                                                                                                                                                                                                                                                                  </t>
  </si>
  <si>
    <t>749.189,68</t>
  </si>
  <si>
    <t xml:space="preserve">CAMINHAO TRUCADO, PESO BRUTO TOTAL 23000 KG, CARGA UTIL MAXIMA 16540 KG, DISTANCIA ENTRE EIXOS 4,80 M, POTENCIA 256 CV (INCLUI CABINE E CHASSI, NAO INCLUI CARROCERIA)                                                                                                                                                                                                                                                                                                                                    </t>
  </si>
  <si>
    <t>687.975,41</t>
  </si>
  <si>
    <t xml:space="preserve">CAMINHONETE COM MOTOR A DIESEL, POTENCIA *160* CV, CABINE DUPLA, 4X4                                                                                                                                                                                                                                                                                                                                                                                                                                      </t>
  </si>
  <si>
    <t>273.970,50</t>
  </si>
  <si>
    <t xml:space="preserve">CAMPAINHA ALTA POTENCIA 110V / 220V, DIAMETRO 150 MM                                                                                                                                                                                                                                                                                                                                                                                                                                                      </t>
  </si>
  <si>
    <t>117,97</t>
  </si>
  <si>
    <t xml:space="preserve">CAMPAINHA CIGARRA 127 V / 220 V (APENAS MODULO)                                                                                                                                                                                                                                                                                                                                                                                                                                                           </t>
  </si>
  <si>
    <t>16,03</t>
  </si>
  <si>
    <t xml:space="preserve">CAMPAINHA CIGARRA 127 V / 220 V, CONJUNTO MONTADO PARA EMBUTIR 4" X 2" (PLACA + SUPORTE + MODULO)                                                                                                                                                                                                                                                                                                                                                                                                         </t>
  </si>
  <si>
    <t>18,93</t>
  </si>
  <si>
    <t xml:space="preserve">CANALETA DE CONCRETO ESTRUTURAL 14 X 19 X 29 CM, FBK 14 MPA (NBR 6136)                                                                                                                                                                                                                                                                                                                                                                                                                                    </t>
  </si>
  <si>
    <t xml:space="preserve">CANALETA DE CONCRETO ESTRUTURAL 14 X 19 X 29 CM, FBK 4,5 MPA (NBR 6136)                                                                                                                                                                                                                                                                                                                                                                                                                                   </t>
  </si>
  <si>
    <t>4,79</t>
  </si>
  <si>
    <t xml:space="preserve">CANALETA DE CONCRETO ESTRUTURAL 14 X 19 X 39 CM, FBK 14 MPA (NBR 6136)                                                                                                                                                                                                                                                                                                                                                                                                                                    </t>
  </si>
  <si>
    <t>6,12</t>
  </si>
  <si>
    <t xml:space="preserve">CANALETA DE CONCRETO ESTRUTURAL 14 X 19 X 39 CM, FBK 4,5 MPA (NBR 6136)                                                                                                                                                                                                                                                                                                                                                                                                                                   </t>
  </si>
  <si>
    <t>4,82</t>
  </si>
  <si>
    <t xml:space="preserve">CANALETA DE CONCRETO 14 X 19 X 19 CM (CLASSE C - NBR 6136)                                                                                                                                                                                                                                                                                                                                                                                                                                                </t>
  </si>
  <si>
    <t>2,77</t>
  </si>
  <si>
    <t xml:space="preserve">CANALETA DE CONCRETO 19 X 19 X 19 CM (CLASSE C - NBR 6136)                                                                                                                                                                                                                                                                                                                                                                                                                                                </t>
  </si>
  <si>
    <t>3,32</t>
  </si>
  <si>
    <t xml:space="preserve">CANALETA DE CONCRETO 9 X 19 X 19 CM (CLASSE C - NBR 6136)                                                                                                                                                                                                                                                                                                                                                                                                                                                 </t>
  </si>
  <si>
    <t xml:space="preserve">CANALETA ESTRUTURAL CERAMICA, 14 X 19 X 19 CM, 6,0 MPA (NBR 15270)                                                                                                                                                                                                                                                                                                                                                                                                                                        </t>
  </si>
  <si>
    <t>2,14</t>
  </si>
  <si>
    <t xml:space="preserve">CANALETA ESTRUTURAL CERAMICA, 14 X 19 X 29 CM, 6,0 MPA (NBR 15270)                                                                                                                                                                                                                                                                                                                                                                                                                                        </t>
  </si>
  <si>
    <t>2,90</t>
  </si>
  <si>
    <t xml:space="preserve">CANALETA ESTRUTURAL CERAMICA, 14 X 19 X 39 CM, 6,0 MPA (NBR 15270)                                                                                                                                                                                                                                                                                                                                                                                                                                        </t>
  </si>
  <si>
    <t>3,85</t>
  </si>
  <si>
    <t xml:space="preserve">CANOPLA ACABAMENTO CROMADO PARA INSTALACAO DE SPRINKLER, SOB FORRO, 15 MM                                                                                                                                                                                                                                                                                                                                                                                                                                 </t>
  </si>
  <si>
    <t>3,81</t>
  </si>
  <si>
    <t xml:space="preserve">CANTONEIRA (ABAS IGUAIS) EM ACO CARBONO, 25,4 MM X 3,17 MM (L X E), 1,27KG/M                                                                                                                                                                                                                                                                                                                                                                                                                              </t>
  </si>
  <si>
    <t>11,35</t>
  </si>
  <si>
    <t xml:space="preserve">CANTONEIRA (ABAS IGUAIS) EM ACO CARBONO, 38,1 MM X 3,17 MM (L X E), 3,48 KG/M                                                                                                                                                                                                                                                                                                                                                                                                                             </t>
  </si>
  <si>
    <t>29,84</t>
  </si>
  <si>
    <t xml:space="preserve">CANTONEIRA (ABAS IGUAIS) EM ACO CARBONO, 50,8 MM X 9,53 MM (L X E), 6,99 KG/M                                                                                                                                                                                                                                                                                                                                                                                                                             </t>
  </si>
  <si>
    <t>62,87</t>
  </si>
  <si>
    <t xml:space="preserve">CANTONEIRA ACO ABAS IGUAIS (QUALQUER BITOLA), ESPESSURA ENTRE 1/8" E 1/4"                                                                                                                                                                                                                                                                                                                                                                                                                                 </t>
  </si>
  <si>
    <t>8,02</t>
  </si>
  <si>
    <t xml:space="preserve">CANTONEIRA EM ALUMINIO, ABAS IGUAIS, LARGURA DE 25,40 MM (1"), ESPESSURA DE 3,17 MM (1/8") E PESO LINEAR DE APROXIMADAMENTE 0,408 KG/M                                                                                                                                                                                                                                                                                                                                                                    </t>
  </si>
  <si>
    <t>31,48</t>
  </si>
  <si>
    <t xml:space="preserve">CANTONEIRA EM ALUMINIO, ABAS IGUAIS, LARGURA DE 25,40 MM (1"), ESPESSURA DE 4,76 MM (3/16") E PESO LINEAR DE APROXIMADAMENTEO 0,593 KG/M                                                                                                                                                                                                                                                                                                                                                                  </t>
  </si>
  <si>
    <t>18,51</t>
  </si>
  <si>
    <t xml:space="preserve">CANTONEIRA EM ALUMINIO, ABAS IGUAIS, LARGURA DE 31,75 MM (1 1/4"), ESPESSURA DE 4,76 MM (3/16") E PESO LINEAR DE APROXIMADAMENTE 0,755 KG/M                                                                                                                                                                                                                                                                                                                                                               </t>
  </si>
  <si>
    <t>29,27</t>
  </si>
  <si>
    <t xml:space="preserve">CANTONEIRA EM ALUMINIO, ABAS IGUAIS, LARGURA DE 38,10 MM (1 1/2"), ESPESSURA DE 4,76 MM (3/16") E PESO LINEAR DE APROXIMADAMENTE 0,915 KG/M                                                                                                                                                                                                                                                                                                                                                               </t>
  </si>
  <si>
    <t xml:space="preserve">CANTONEIRA EM ALUMINIO, ABAS IGUAIS, LARGURA DE 50,80 MM (2") , ESPESSURA DE 3,17 MM (1/8") E PESO LINEAR DE APROXIMADAMENTE 0,842 KG/M                                                                                                                                                                                                                                                                                                                                                                   </t>
  </si>
  <si>
    <t>31,27</t>
  </si>
  <si>
    <t xml:space="preserve">CANTONEIRA EM ALUMINIO, ABAS IGUAIS, LARGURA DE 50,80 MM (2"), ESPESSURA DE 6,35 MM (1/4") E PESO LINEAR DE APROXIMADAMENTE 1,630 KG/M                                                                                                                                                                                                                                                                                                                                                                    </t>
  </si>
  <si>
    <t>49,48</t>
  </si>
  <si>
    <t xml:space="preserve">CAP OU TAMPAO DE FERRO GALVANIZADO, COM ROSCA BSP, DE 1 1/2"                                                                                                                                                                                                                                                                                                                                                                                                                                              </t>
  </si>
  <si>
    <t>21,42</t>
  </si>
  <si>
    <t xml:space="preserve">CAP OU TAMPAO DE FERRO GALVANIZADO, COM ROSCA BSP, DE 1 1/4"                                                                                                                                                                                                                                                                                                                                                                                                                                              </t>
  </si>
  <si>
    <t>17,35</t>
  </si>
  <si>
    <t xml:space="preserve">CAP OU TAMPAO DE FERRO GALVANIZADO, COM ROSCA BSP, DE 1/2"                                                                                                                                                                                                                                                                                                                                                                                                                                                </t>
  </si>
  <si>
    <t>6,03</t>
  </si>
  <si>
    <t xml:space="preserve">CAP OU TAMPAO DE FERRO GALVANIZADO, COM ROSCA BSP, DE 1/4"                                                                                                                                                                                                                                                                                                                                                                                                                                                </t>
  </si>
  <si>
    <t>5,86</t>
  </si>
  <si>
    <t xml:space="preserve">CAP OU TAMPAO DE FERRO GALVANIZADO, COM ROSCA BSP, DE 1"                                                                                                                                                                                                                                                                                                                                                                                                                                                  </t>
  </si>
  <si>
    <t>11,37</t>
  </si>
  <si>
    <t xml:space="preserve">CAP OU TAMPAO DE FERRO GALVANIZADO, COM ROSCA BSP, DE 2 1/2"                                                                                                                                                                                                                                                                                                                                                                                                                                              </t>
  </si>
  <si>
    <t>55,80</t>
  </si>
  <si>
    <t xml:space="preserve">CAP OU TAMPAO DE FERRO GALVANIZADO, COM ROSCA BSP, DE 2"                                                                                                                                                                                                                                                                                                                                                                                                                                                  </t>
  </si>
  <si>
    <t>30,94</t>
  </si>
  <si>
    <t xml:space="preserve">CAP OU TAMPAO DE FERRO GALVANIZADO, COM ROSCA BSP, DE 3/4"                                                                                                                                                                                                                                                                                                                                                                                                                                                </t>
  </si>
  <si>
    <t xml:space="preserve">CAP OU TAMPAO DE FERRO GALVANIZADO, COM ROSCA BSP, DE 3/8"                                                                                                                                                                                                                                                                                                                                                                                                                                                </t>
  </si>
  <si>
    <t xml:space="preserve">CAP OU TAMPAO DE FERRO GALVANIZADO, COM ROSCA BSP, DE 3"                                                                                                                                                                                                                                                                                                                                                                                                                                                  </t>
  </si>
  <si>
    <t>79,55</t>
  </si>
  <si>
    <t xml:space="preserve">CAP OU TAMPAO DE FERRO GALVANIZADO, COM ROSCA BSP, DE 4"                                                                                                                                                                                                                                                                                                                                                                                                                                                  </t>
  </si>
  <si>
    <t>133,06</t>
  </si>
  <si>
    <t xml:space="preserve">CAP PPR DN 20 MM, PARA AGUA QUENTE PREDIAL                                                                                                                                                                                                                                                                                                                                                                                                                                                                </t>
  </si>
  <si>
    <t>2,21</t>
  </si>
  <si>
    <t xml:space="preserve">CAP PPR DN 25 MM, PARA AGUA QUENTE PREDIAL                                                                                                                                                                                                                                                                                                                                                                                                                                                                </t>
  </si>
  <si>
    <t xml:space="preserve">CAP PVC, ROSCAVEL, 1/2", PARA AGUA FRIA PREDIAL                                                                                                                                                                                                                                                                                                                                                                                                                                                           </t>
  </si>
  <si>
    <t xml:space="preserve">CAP PVC, ROSCAVEL, 1",  PARA AGUA FRIA PREDIAL                                                                                                                                                                                                                                                                                                                                                                                                                                                            </t>
  </si>
  <si>
    <t>6,29</t>
  </si>
  <si>
    <t xml:space="preserve">CAP PVC, ROSCAVEL, 3/4",  PARA AGUA FRIA PREDIAL                                                                                                                                                                                                                                                                                                                                                                                                                                                          </t>
  </si>
  <si>
    <t xml:space="preserve">CAP PVC, SERIE R, DN 100 MM, PARA ESGOTO PREDIAL                                                                                                                                                                                                                                                                                                                                                                                                                                                          </t>
  </si>
  <si>
    <t>11,49</t>
  </si>
  <si>
    <t xml:space="preserve">CAP PVC, SERIE R, DN 150 MM, PARA ESGOTO PREDIAL                                                                                                                                                                                                                                                                                                                                                                                                                                                          </t>
  </si>
  <si>
    <t>56,33</t>
  </si>
  <si>
    <t xml:space="preserve">CAP PVC, SERIE R, DN 75 MM, PARA ESGOTO PREDIAL                                                                                                                                                                                                                                                                                                                                                                                                                                                           </t>
  </si>
  <si>
    <t>9,51</t>
  </si>
  <si>
    <t xml:space="preserve">CAP PVC, SOLDAVEL, DN 100 MM, SERIE NORMAL, PARA ESGOTO PREDIAL                                                                                                                                                                                                                                                                                                                                                                                                                                           </t>
  </si>
  <si>
    <t>8,63</t>
  </si>
  <si>
    <t xml:space="preserve">CAP PVC, SOLDAVEL, DN 50 MM, SERIE NORMAL, PARA ESGOTO PREDIAL                                                                                                                                                                                                                                                                                                                                                                                                                                            </t>
  </si>
  <si>
    <t>4,00</t>
  </si>
  <si>
    <t xml:space="preserve">CAP PVC, SOLDAVEL, DN 75 MM, SERIE NORMAL, PARA ESGOTO PREDIAL                                                                                                                                                                                                                                                                                                                                                                                                                                            </t>
  </si>
  <si>
    <t>7,20</t>
  </si>
  <si>
    <t xml:space="preserve">CAP PVC, SOLDAVEL, 20 MM, PARA AGUA FRIA PREDIAL                                                                                                                                                                                                                                                                                                                                                                                                                                                          </t>
  </si>
  <si>
    <t>1,58</t>
  </si>
  <si>
    <t xml:space="preserve">CAP PVC, SOLDAVEL, 25 MM, PARA AGUA FRIA PREDIAL                                                                                                                                                                                                                                                                                                                                                                                                                                                          </t>
  </si>
  <si>
    <t xml:space="preserve">CAP PVC, SOLDAVEL, 32 MM, PARA AGUA FRIA PREDIAL                                                                                                                                                                                                                                                                                                                                                                                                                                                          </t>
  </si>
  <si>
    <t xml:space="preserve">CAP PVC, SOLDAVEL, 40 MM, PARA AGUA FRIA PREDIAL                                                                                                                                                                                                                                                                                                                                                                                                                                                          </t>
  </si>
  <si>
    <t>4,97</t>
  </si>
  <si>
    <t xml:space="preserve">CAP PVC, SOLDAVEL, 50 MM, PARA AGUA FRIA PREDIAL                                                                                                                                                                                                                                                                                                                                                                                                                                                          </t>
  </si>
  <si>
    <t>8,97</t>
  </si>
  <si>
    <t xml:space="preserve">CAP PVC, SOLDAVEL, 60 MM, PARA AGUA FRIA PREDIAL                                                                                                                                                                                                                                                                                                                                                                                                                                                          </t>
  </si>
  <si>
    <t>15,09</t>
  </si>
  <si>
    <t xml:space="preserve">CAP PVC, SOLDAVEL, 75 MM, PARA AGUA FRIA PREDIAL                                                                                                                                                                                                                                                                                                                                                                                                                                                          </t>
  </si>
  <si>
    <t>26,41</t>
  </si>
  <si>
    <t xml:space="preserve">CAP, PVC PBA, JE, DN 100 / DE 110 MM,  PARA REDE DE AGUA (NBR 10351)                                                                                                                                                                                                                                                                                                                                                                                                                                      </t>
  </si>
  <si>
    <t>26,66</t>
  </si>
  <si>
    <t xml:space="preserve">CAP, PVC PBA, JE, DN 50 / DE 60 MM,  PARA REDE DE AGUA (NBR 10351)                                                                                                                                                                                                                                                                                                                                                                                                                                        </t>
  </si>
  <si>
    <t xml:space="preserve">CAP, PVC PBA, JE, DN 75 / DE 85 MM,  PARA REDE DE AGUA (NBR 10351)                                                                                                                                                                                                                                                                                                                                                                                                                                        </t>
  </si>
  <si>
    <t>17,41</t>
  </si>
  <si>
    <t xml:space="preserve">CAP, PVC, JE, OCRE, DN 150 MM (CONEXAO PARA TUBO COLETOR DE ESGOTO)                                                                                                                                                                                                                                                                                                                                                                                                                                       </t>
  </si>
  <si>
    <t>58,37</t>
  </si>
  <si>
    <t xml:space="preserve">CAP, PVC, JE, OCRE, DN 200 MM (CONEXAO PARA TUBO COLETOR DE ESGOTO)                                                                                                                                                                                                                                                                                                                                                                                                                                       </t>
  </si>
  <si>
    <t>64,29</t>
  </si>
  <si>
    <t xml:space="preserve">CAPA PARA CHUVA EM PVC COM FORRO DE POLIESTER, COM CAPUZ (AMARELA OU AZUL)                                                                                                                                                                                                                                                                                                                                                                                                                                </t>
  </si>
  <si>
    <t>17,48</t>
  </si>
  <si>
    <t xml:space="preserve">CAPACETE DE SEGURANCA ABA FRONTAL COM SUSPENSAO DE POLIETILENO, SEM JUGULAR (CLASSE B)                                                                                                                                                                                                                                                                                                                                                                                                                    </t>
  </si>
  <si>
    <t>13,45</t>
  </si>
  <si>
    <t xml:space="preserve">CAPACITOR TRIFASICO, POTENCIA 2,5 KVAR, TENSAO 220 V, FORNECIDO COM CAPA PROTETORA, RESISTOR INTERNO A UNIDADE CAPACITIVA                                                                                                                                                                                                                                                                                                                                                                                 </t>
  </si>
  <si>
    <t>107,58</t>
  </si>
  <si>
    <t xml:space="preserve">CAPACITOR TRIFASICO, POTENCIA 5 KVAR, TENSAO 220 V, FORNECIDO COM CAPA PROTETORA, RESISTOR INTERNO A UNIDADE CAPACITIVA                                                                                                                                                                                                                                                                                                                                                                                   </t>
  </si>
  <si>
    <t>182,79</t>
  </si>
  <si>
    <t xml:space="preserve">CAPIM BRAQUIARIA DECUMBENS/ BRAQUIARINHA, VC *70*% MINIMO                                                                                                                                                                                                                                                                                                                                                                                                                                                 </t>
  </si>
  <si>
    <t>48,46</t>
  </si>
  <si>
    <t xml:space="preserve">CAPTOR FRANKLIN (4 PONTAS), EM LATAO CROMADO, H = 300 MM, DUAS DESCIDAS                                                                                                                                                                                                                                                                                                                                                                                                                                   </t>
  </si>
  <si>
    <t>74,14</t>
  </si>
  <si>
    <t xml:space="preserve">CAPTOR FRANKLIN (4 PONTAS), EM LATAO CROMADO, H = 300 MM, UMA DESCIDA                                                                                                                                                                                                                                                                                                                                                                                                                                     </t>
  </si>
  <si>
    <t>67,21</t>
  </si>
  <si>
    <t xml:space="preserve">CAPTOR FRANKLIN (4 PONTAS), EM LATAO CROMADO, H = 350 MM, DUAS DESCIDAS                                                                                                                                                                                                                                                                                                                                                                                                                                   </t>
  </si>
  <si>
    <t>130,00</t>
  </si>
  <si>
    <t xml:space="preserve">CAPTOR FRANKLIN (4 PONTAS), EM LATAO CROMADO, H=350 MM, UMA DESCIDA                                                                                                                                                                                                                                                                                                                                                                                                                                       </t>
  </si>
  <si>
    <t>116,98</t>
  </si>
  <si>
    <t xml:space="preserve">CARENAGEM /TAMPA, EM PLASTICO, COR BRANCA, UTILIZADO EM KIT CHASSI METALICO PARA INSTAL. HIDRAULICA DE CUBA SIMPLES SEM MAQUINA DE LAVAR ROUPA, *355* X *670* MM (L X H) (COM FUROS E DEMAIS ENCAIXES)                                                                                                                                                                                                                                                                                                    </t>
  </si>
  <si>
    <t>33,65</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</si>
  <si>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</si>
  <si>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</si>
  <si>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150,43</t>
  </si>
  <si>
    <t xml:space="preserve">CARPETE DE NYLON EM MANTA PARA TRAFEGO COMERCIAL PESADO, E = 9 A 10 MM (INSTALADO)                                                                                                                                                                                                                                                                                                                                                                                                                        </t>
  </si>
  <si>
    <t>184,81</t>
  </si>
  <si>
    <t xml:space="preserve">CARPETE DE NYLON EM PLACAS 50 X 50 CM PARA TRAFEGO COMERCIAL PESADO, E = 6,5 MM (INSTALADO)                                                                                                                                                                                                                                                                                                                                                                                                               </t>
  </si>
  <si>
    <t>188,72</t>
  </si>
  <si>
    <t xml:space="preserve">CARPETE DE POLIESTER EM MANTA PARA TRAFEGO COMERCIAL PESADO, E = 4 A 5 MM (INSTALADO)                                                                                                                                                                                                                                                                                                                                                                                                                     </t>
  </si>
  <si>
    <t>58,23</t>
  </si>
  <si>
    <t xml:space="preserve">CARPETE DE POLIPROPILENO EM MANTA PARA TRAFEGO COMERCIAL MEDIO, E = 5 A 6 MM (INSTALADO)                                                                                                                                                                                                                                                                                                                                                                                                                  </t>
  </si>
  <si>
    <t>99,14</t>
  </si>
  <si>
    <t xml:space="preserve">CARPINTEIRO AUXILIAR (HORISTA)                                                                                                                                                                                                                                                                                                                                                                                                                                                                            </t>
  </si>
  <si>
    <t xml:space="preserve">CARPINTEIRO AUXILIAR (MENSALISTA)                                                                                                                                                                                                                                                                                                                                                                                                                                                                         </t>
  </si>
  <si>
    <t xml:space="preserve">CARPINTEIRO DE ESQUADRIAS (HORISTA)                                                                                                                                                                                                                                                                                                                                                                                                                                                                       </t>
  </si>
  <si>
    <t>20,11</t>
  </si>
  <si>
    <t xml:space="preserve">CARPINTEIRO DE ESQUADRIAS (MENSALISTA)                                                                                                                                                                                                                                                                                                                                                                                                                                                                    </t>
  </si>
  <si>
    <t>3.544,26</t>
  </si>
  <si>
    <t xml:space="preserve">CARPINTEIRO DE FORMAS (HORISTA)                                                                                                                                                                                                                                                                                                                                                                                                                                                                           </t>
  </si>
  <si>
    <t xml:space="preserve">CARPINTEIRO DE FORMAS (MENSALISTA)                                                                                                                                                                                                                                                                                                                                                                                                                                                                        </t>
  </si>
  <si>
    <t xml:space="preserve">CARRANCA PARA JANELA VENEZIANA DE ABRIR, EM LATAO CROMADO, SIMPLES, PARA APARAFUSAR NA PAREDE                                                                                                                                                                                                                                                                                                                                                                                                             </t>
  </si>
  <si>
    <t>20,88</t>
  </si>
  <si>
    <t xml:space="preserve">CARRINHO COM 2 PNEUS PARA TRANSPORTAR TUBO CONCRETO, ALTURA ATE 1,0 M E DIAMETRO ATE 1000MM, COM ESTRUTURA EM PERFIL OU TUBO METALICO                                                                                                                                                                                                                                                                                                                                                                     </t>
  </si>
  <si>
    <t>3.632,09</t>
  </si>
  <si>
    <t xml:space="preserve">CARRINHO DE MAO DE ACO CAPACIDADE 50 A 60 L, PNEU COM CAMARA                                                                                                                                                                                                                                                                                                                                                                                                                                              </t>
  </si>
  <si>
    <t>214,95</t>
  </si>
  <si>
    <t xml:space="preserve">CARROCERIA FIXA ABERTA DE MADEIRA PARA TRANSPORTE GERAL DE CARGA SECA DIMENSOES APROXIMADAS 2,25 X 4,10 X 0,50 M (INCLUI MONTAGEM, NAO INCLUI CAMINHAO)                                                                                                                                                                                                                                                                                                                                                   </t>
  </si>
  <si>
    <t>17.085,00</t>
  </si>
  <si>
    <t xml:space="preserve">CARROCERIA FIXA ABERTA DE MADEIRA PARA TRANSPORTE GERAL DE CARGA SECA DIMENSOES APROXIMADAS 2,5 X 5,5 X 0,50 M (INCLUI MONTAGEM, NAO INCLUI CAMINHAO)                                                                                                                                                                                                                                                                                                                                                     </t>
  </si>
  <si>
    <t>23.178,25</t>
  </si>
  <si>
    <t xml:space="preserve">CARROCERIA FIXA ABERTA DE MADEIRA PARA TRANSPORTE GERAL DE CARGA SECA DIMENSOES APROXIMADAS 2,5 X 6,00 X 0,50 M (INCLUI MONTAGEM, NAO INCLUI CAMINHAO)                                                                                                                                                                                                                                                                                                                                                    </t>
  </si>
  <si>
    <t>25.089,86</t>
  </si>
  <si>
    <t xml:space="preserve">CARROCERIA FIXA ABERTA DE MADEIRA PARA TRANSPORTE GERAL DE CARGA SECA DIMENSOES APROXIMADAS 2,5 X 6,5 X 0,50 M (INCLUI MONTAGEM, NAO INCLUI CAMINHAO)                                                                                                                                                                                                                                                                                                                                                     </t>
  </si>
  <si>
    <t>27.001,46</t>
  </si>
  <si>
    <t xml:space="preserve">CARROCERIA FIXA ABERTA DE MADEIRA PARA TRANSPORTE GERAL DE CARGA SECA DIMENSOES APROXIMADAS 2,5 X 7,00 X 0,50 M (INCLUI MONTAGEM, NAO INCLUI CAMINHAO)                                                                                                                                                                                                                                                                                                                                                    </t>
  </si>
  <si>
    <t>28.913,07</t>
  </si>
  <si>
    <t xml:space="preserve">CARROCERIA FIXA ABERTA DE MADEIRA PARA TRANSPORTE GERAL DE CARGA SECA DIMENSOES APROXIMADAS 2,5 X 7,5 X 0,50 M (INCLUI MONTAGEM, NAO INCLUI CAMINHAO)                                                                                                                                                                                                                                                                                                                                                     </t>
  </si>
  <si>
    <t>32.975,24</t>
  </si>
  <si>
    <t xml:space="preserve">CARVAO ANTRACITO PARA FILTRO, GRAO VARIANDO DE 0,8 ATE 1,1 MM, COEFICIENTE DE UNIFORMIDADE MENOR QUE 1,7 MM (DISTRIBUIDOR)                                                                                                                                                                                                                                                                                                                                                                                </t>
  </si>
  <si>
    <t>7,90</t>
  </si>
  <si>
    <t xml:space="preserve">CARVAO ANTRACITO PARA FILTRO, GRAO VARIANDO DE 0,8 ATE 1,1 MM, COEFICIENTE DE UNIFORMIDADE MENOR QUE 1,7 MM (POSTO JAZIDA/PRODUTOR)                                                                                                                                                                                                                                                                                                                                                                       </t>
  </si>
  <si>
    <t xml:space="preserve">T     </t>
  </si>
  <si>
    <t>3.557,17</t>
  </si>
  <si>
    <t xml:space="preserve">CASCALHO DE CAVA                                                                                                                                                                                                                                                                                                                                                                                                                                                                                          </t>
  </si>
  <si>
    <t>60,92</t>
  </si>
  <si>
    <t xml:space="preserve">CASCALHO DE RIO                                                                                                                                                                                                                                                                                                                                                                                                                                                                                           </t>
  </si>
  <si>
    <t>97,47</t>
  </si>
  <si>
    <t xml:space="preserve">CASCALHO LAVADO                                                                                                                                                                                                                                                                                                                                                                                                                                                                                           </t>
  </si>
  <si>
    <t>116,90</t>
  </si>
  <si>
    <t xml:space="preserve">CAVALETE PARA TALHA COM ESTRUTURA EM TUBO METALICO ALTURA MINIMA 3,2 M EQUIPADO COM RODAS DE BORRACHA PARA MOVIMENTACAO DE TUBOS DE CONCRETO NA CENTRAL DE PREMOLDADOS COM CAPACIDADE DE CARGA DE 3 TONELADAS                                                                                                                                                                                                                                                                                             </t>
  </si>
  <si>
    <t>9.221,81</t>
  </si>
  <si>
    <t xml:space="preserve">CAVALO MECANICO TRACAO 4X2, PESO BRUTO TOTAL COMBINADO 49000 KG, CAPACIDADE MAXIMA DE TRACAO *66000* KG, POTENCIA *360* CV (INCLUI CABINE E CHASSI, NAO INCLUI SEMIRREBOQUE)                                                                                                                                                                                                                                                                                                                              </t>
  </si>
  <si>
    <t>861.365,09</t>
  </si>
  <si>
    <t xml:space="preserve">CAVALO MECANICO TRACAO 4X2, PESO BRUTO TOTAL 16000 KG, CAPACIDADE MAXIMA DE TRACAO *36000* KG, DISTANCIA ENTRE EIXOS *3,56* M, POTENCIA *286* CV (INCLUI CABINE E CHASSI, NAO INCLUI SEMIRREBOQUE)                                                                                                                                                                                                                                                                                                        </t>
  </si>
  <si>
    <t>738.740,35</t>
  </si>
  <si>
    <t xml:space="preserve">CAVALO MECANICO TRACAO 4X2, PESO BRUTO TOTAL 16000 KG, CAPACIDADE MAXIMA DE TRACAO *45000* KG, DISTANCIA ENTRE EIXOS *3,56* M, POTENCIA *330* CV (INCLUI CABINE E CHASSI, NAO INCLUI SEMIRREBOQUE)                                                                                                                                                                                                                                                                                                        </t>
  </si>
  <si>
    <t>747.712,78</t>
  </si>
  <si>
    <t xml:space="preserve">CAVALO MECANICO TRACAO 4X2, PESO BRUTO TOTAL 16000 KG, CAPACIDADE MAXIMA DE TRACAO *80000* KG, POTENCIA *380* CV (INCLUI CABINE E CHASSI, NAO INCLUI SEMIRREBOQUE)                                                                                                                                                                                                                                                                                                                                        </t>
  </si>
  <si>
    <t>850.000,00</t>
  </si>
  <si>
    <t xml:space="preserve">CAVALO MECANICO TRACAO 6X2, PESO BRUTO TOTAL COMBINADO 56000 KG, CAPACIDADE MAXIMA DE TRACAO *66000* KG, POTENCIA *360* CV (INCLUI CABINE E CHASSI, NAO INCLUI SEMIRREBOQUE)                                                                                                                                                                                                                                                                                                                              </t>
  </si>
  <si>
    <t>1.042.311,65</t>
  </si>
  <si>
    <t xml:space="preserve">CAVOUQUEIRO OU OPERADOR DE PERFURATRIZ / ROMPEDOR (HORISTA)                                                                                                                                                                                                                                                                                                                                                                                                                                               </t>
  </si>
  <si>
    <t>16,45</t>
  </si>
  <si>
    <t xml:space="preserve">CAVOUQUEIRO OU OPERADOR DE PERFURATRIZ / ROMPEDOR (MENSALISTA)                                                                                                                                                                                                                                                                                                                                                                                                                                            </t>
  </si>
  <si>
    <t>2.901,83</t>
  </si>
  <si>
    <t xml:space="preserve">CENTRO DE MEDICAO AGRUPADA, EM POLICARBONATO / PVC, COM 12 MEDIDORES E PROTECAO GERAL (INCLUI BARRAMENTO, DISJUNTORES E ACESSORIOS DE FIXACAO) (PADRAO CONCESSIONARIA LOCAL)                                                                                                                                                                                                                                                                                                                              </t>
  </si>
  <si>
    <t>5.912,64</t>
  </si>
  <si>
    <t xml:space="preserve">CENTRO DE MEDICAO AGRUPADA, EM POLICARBONATO / PVC, COM 16 MEDIDORES E PROTECAO GERAL (INCLUI BARRAMENTO, DISJUNTORES E ACESSORIOS DE FIXACAO) (PADRAO CONCESSIONARIA LOCAL)                                                                                                                                                                                                                                                                                                                              </t>
  </si>
  <si>
    <t>7.883,52</t>
  </si>
  <si>
    <t xml:space="preserve">CENTRO DE MEDICAO AGRUPADA, EM POLICARBONATO / PVC, COM 4 MEDIDORES E PROTECAO GERAL (INCLUI BARRAMENTO, DISJUNTORES E ACESSORIOS DE FIXACAO) (PADRAO CONCESSIONARIA LOCAL)                                                                                                                                                                                                                                                                                                                               </t>
  </si>
  <si>
    <t>1.373,93</t>
  </si>
  <si>
    <t xml:space="preserve">CENTRO DE MEDICAO AGRUPADA, EM POLICARBONATO / PVC, COM 8 MEDIDORES E PROTECAO GERAL (INCLUI BARRAMENTO, DISJUNTORES E ACESSORIOS DE FIXACAO) (PADRAO CONCESSIONARIA LOCAL)                                                                                                                                                                                                                                                                                                                               </t>
  </si>
  <si>
    <t>3.032,12</t>
  </si>
  <si>
    <t xml:space="preserve">CERA LIQUIDA INCOLOR MULTIPISO                                                                                                                                                                                                                                                                                                                                                                                                                                                                            </t>
  </si>
  <si>
    <t>22,81</t>
  </si>
  <si>
    <t xml:space="preserve">CHAPA ACO INOX AISI 304 NUMERO 4 (E = 6 MM), ACABAMENTO NUMERO 1 (LAMINADO A QUENTE, FOSCO)                                                                                                                                                                                                                                                                                                                                                                                                               </t>
  </si>
  <si>
    <t>1.226,79</t>
  </si>
  <si>
    <t xml:space="preserve">CHAPA ACO INOX AISI 304 NUMERO 9 (E = 4 MM), ACABAMENTO NUMERO 1 (LAMINADO A QUENTE, FOSCO)                                                                                                                                                                                                                                                                                                                                                                                                               </t>
  </si>
  <si>
    <t>817,84</t>
  </si>
  <si>
    <t xml:space="preserve">CHAPA DE ACO CARBONO GALVANIZADA, PERFURADA (GRADE FUROS) E = 1,5 MM, DIAMETRO DO FURO = 9,52 MM (FUROS ALTERNADOS HORIZ.)                                                                                                                                                                                                                                                                                                                                                                                </t>
  </si>
  <si>
    <t>35,64</t>
  </si>
  <si>
    <t xml:space="preserve">CHAPA DE ACO CARBONO LAMINADO A QUENTE, QUALIDADE ESTRUTURAL, BITOLA 3/16", E =4,75 MM (37,29 KG/M2)                                                                                                                                                                                                                                                                                                                                                                                                      </t>
  </si>
  <si>
    <t>9,05</t>
  </si>
  <si>
    <t xml:space="preserve">CHAPA DE ACO FINA A FRIO BITOLA MSG 20, E = 0,90 MM (7,20 KG/M2)                                                                                                                                                                                                                                                                                                                                                                                                                                          </t>
  </si>
  <si>
    <t>9,92</t>
  </si>
  <si>
    <t xml:space="preserve">CHAPA DE ACO FINA A FRIO BITOLA MSG 24, E = 0,60 MM (4,80 KG/M2)                                                                                                                                                                                                                                                                                                                                                                                                                                          </t>
  </si>
  <si>
    <t>10,56</t>
  </si>
  <si>
    <t xml:space="preserve">CHAPA DE ACO FINA A FRIO BITOLA MSG 26, E = 0,45 MM (3,60 KG/M2)                                                                                                                                                                                                                                                                                                                                                                                                                                          </t>
  </si>
  <si>
    <t>9,94</t>
  </si>
  <si>
    <t xml:space="preserve">CHAPA DE ACO FINA A QUENTE BITOLA MSG 13, E = 2,25 MM (18,00 KG/M2)                                                                                                                                                                                                                                                                                                                                                                                                                                       </t>
  </si>
  <si>
    <t>9,20</t>
  </si>
  <si>
    <t xml:space="preserve">CHAPA DE ACO FINA A QUENTE BITOLA MSG 14, E = 2,00 MM (16,0 KG/M2)                                                                                                                                                                                                                                                                                                                                                                                                                                        </t>
  </si>
  <si>
    <t>9,21</t>
  </si>
  <si>
    <t xml:space="preserve">CHAPA DE ACO FINA A QUENTE BITOLA MSG 16, E = 1,50 MM (12,00 KG/M2)                                                                                                                                                                                                                                                                                                                                                                                                                                       </t>
  </si>
  <si>
    <t>9,73</t>
  </si>
  <si>
    <t xml:space="preserve">CHAPA DE ACO FINA A QUENTE BITOLA MSG 18, E = 1,20 MM (9,60 KG/M2)                                                                                                                                                                                                                                                                                                                                                                                                                                        </t>
  </si>
  <si>
    <t xml:space="preserve">CHAPA DE ACO FINA A QUENTE BITOLA MSG 3/16 ", E = 4,75 MM (38,00 KG/M2)                                                                                                                                                                                                                                                                                                                                                                                                                                   </t>
  </si>
  <si>
    <t>8,20</t>
  </si>
  <si>
    <t xml:space="preserve">CHAPA DE ACO GALVANIZADA BITOLA GSG 14, E = 1,95 MM (15,60 KG/M2)                                                                                                                                                                                                                                                                                                                                                                                                                                         </t>
  </si>
  <si>
    <t>11,28</t>
  </si>
  <si>
    <t xml:space="preserve">CHAPA DE ACO GALVANIZADA BITOLA GSG 16, E = 1,55 MM (12,40 KG/M2)                                                                                                                                                                                                                                                                                                                                                                                                                                         </t>
  </si>
  <si>
    <t>11,74</t>
  </si>
  <si>
    <t xml:space="preserve">CHAPA DE ACO GALVANIZADA BITOLA GSG 18, E = 1,25 MM (10,00 KG/M2)                                                                                                                                                                                                                                                                                                                                                                                                                                         </t>
  </si>
  <si>
    <t>11,25</t>
  </si>
  <si>
    <t xml:space="preserve">CHAPA DE ACO GALVANIZADA BITOLA GSG 19, E = 1,11 MM (8,88 KG/M2)                                                                                                                                                                                                                                                                                                                                                                                                                                          </t>
  </si>
  <si>
    <t>12,26</t>
  </si>
  <si>
    <t xml:space="preserve">CHAPA DE ACO GALVANIZADA BITOLA GSG 20, E = 0,95 MM (7,60 KG/M2)                                                                                                                                                                                                                                                                                                                                                                                                                                          </t>
  </si>
  <si>
    <t>10,82</t>
  </si>
  <si>
    <t xml:space="preserve">CHAPA DE ACO GALVANIZADA BITOLA GSG 22, E = 0,80 MM (6,40 KG/M2)                                                                                                                                                                                                                                                                                                                                                                                                                                          </t>
  </si>
  <si>
    <t>11,72</t>
  </si>
  <si>
    <t xml:space="preserve">CHAPA DE ACO GALVANIZADA BITOLA GSG 24, E = 0,64 (5,12 KG/M2)                                                                                                                                                                                                                                                                                                                                                                                                                                             </t>
  </si>
  <si>
    <t>11,79</t>
  </si>
  <si>
    <t xml:space="preserve">CHAPA DE ACO GALVANIZADA BITOLA GSG 26, E = 0,50 MM (4,00 KG/M2)                                                                                                                                                                                                                                                                                                                                                                                                                                          </t>
  </si>
  <si>
    <t>12,30</t>
  </si>
  <si>
    <t xml:space="preserve">CHAPA DE ACO GALVANIZADA BITOLA GSG 30, E = 0,35 MM (2,80 KG/M2)                                                                                                                                                                                                                                                                                                                                                                                                                                          </t>
  </si>
  <si>
    <t>14,76</t>
  </si>
  <si>
    <t xml:space="preserve">CHAPA DE ACO GROSSA, ASTM A36, E = 1 " (25,40 MM) 199,18 KG/M2                                                                                                                                                                                                                                                                                                                                                                                                                                            </t>
  </si>
  <si>
    <t>10,73</t>
  </si>
  <si>
    <t xml:space="preserve">CHAPA DE ACO GROSSA, ASTM A36, E = 1/2 " (12,70 MM) 99,59 KG/M2                                                                                                                                                                                                                                                                                                                                                                                                                                           </t>
  </si>
  <si>
    <t>8,94</t>
  </si>
  <si>
    <t xml:space="preserve">CHAPA DE ACO GROSSA, ASTM A36, E = 1/4 " (6,35 MM) 49,79 KG/M2                                                                                                                                                                                                                                                                                                                                                                                                                                            </t>
  </si>
  <si>
    <t>8,85</t>
  </si>
  <si>
    <t xml:space="preserve">CHAPA DE ACO GROSSA, ASTM A36, E = 3/4 " (19,05 MM) 149,39 KG/M2                                                                                                                                                                                                                                                                                                                                                                                                                                          </t>
  </si>
  <si>
    <t>10,21</t>
  </si>
  <si>
    <t xml:space="preserve">CHAPA DE ACO GROSSA, ASTM A36, E = 3/8 " (9,53 MM) 74,69 KG/M2                                                                                                                                                                                                                                                                                                                                                                                                                                            </t>
  </si>
  <si>
    <t>9,08</t>
  </si>
  <si>
    <t xml:space="preserve">CHAPA DE ACO GROSSA, ASTM A36, E = 5/8 " (15,88 MM) 124,49 KG/M2                                                                                                                                                                                                                                                                                                                                                                                                                                          </t>
  </si>
  <si>
    <t>10,07</t>
  </si>
  <si>
    <t xml:space="preserve">CHAPA DE ACO GROSSA, ASTM A36, E = 7/8 " (22,23 MM) 174,28 KG/M2                                                                                                                                                                                                                                                                                                                                                                                                                                          </t>
  </si>
  <si>
    <t>10,40</t>
  </si>
  <si>
    <t xml:space="preserve">CHAPA DE ACO GROSSA, SAE 1020, BITOLA 1/4", E = 6,35 MM (49,85 KG/M2)                                                                                                                                                                                                                                                                                                                                                                                                                                     </t>
  </si>
  <si>
    <t>8,90</t>
  </si>
  <si>
    <t xml:space="preserve">CHAPA DE ACO XADREZ PARA PISOS, E = 1/4 " (6,30 MM) 54,53 KG/M2                                                                                                                                                                                                                                                                                                                                                                                                                                           </t>
  </si>
  <si>
    <t xml:space="preserve">CHAPA DE LAMINADO MELAMINICO, LISO BRILHANTE, DE 1,25 X 3,08 METROS, ESPESSURA = 0,8 MILIMETROS                                                                                                                                                                                                                                                                                                                                                                                                           </t>
  </si>
  <si>
    <t>77,70</t>
  </si>
  <si>
    <t xml:space="preserve">CHAPA DE LAMINADO MELAMINICO, LISO FOSCO, DE 1,25 X 3,08 METROS, ESPESSURA = 0,8 MILIMETROS                                                                                                                                                                                                                                                                                                                                                                                                               </t>
  </si>
  <si>
    <t>89,83</t>
  </si>
  <si>
    <t xml:space="preserve">CHAPA DE LAMINADO MELAMINICO, TEXTURIZADO, DE 1,25 X 3,08 METROS, ESPESSURA = 0,8 MILIMETROS                                                                                                                                                                                                                                                                                                                                                                                                              </t>
  </si>
  <si>
    <t>86,52</t>
  </si>
  <si>
    <t xml:space="preserve">CHAPA DE MDF BRANCO LISO 1 FACE, E = 12 MM, DE *2,75 X 1,85* M                                                                                                                                                                                                                                                                                                                                                                                                                                            </t>
  </si>
  <si>
    <t>40,44</t>
  </si>
  <si>
    <t xml:space="preserve">CHAPA DE MDF BRANCO LISO 1 FACE, E = 15 MM, DE *2,75 X 1,85* M                                                                                                                                                                                                                                                                                                                                                                                                                                            </t>
  </si>
  <si>
    <t>44,80</t>
  </si>
  <si>
    <t xml:space="preserve">CHAPA DE MDF BRANCO LISO 1 FACE, E = 18 MM, DE *2,75 X 1,85* M                                                                                                                                                                                                                                                                                                                                                                                                                                            </t>
  </si>
  <si>
    <t>56,85</t>
  </si>
  <si>
    <t xml:space="preserve">CHAPA DE MDF BRANCO LISO 1 FACE, E = 25 MM, DE *2,75 X 1,85* M                                                                                                                                                                                                                                                                                                                                                                                                                                            </t>
  </si>
  <si>
    <t>81,66</t>
  </si>
  <si>
    <t xml:space="preserve">CHAPA DE MDF BRANCO LISO 1 FACE, E = 6 MM, DE *2,75 X 1,85* M                                                                                                                                                                                                                                                                                                                                                                                                                                             </t>
  </si>
  <si>
    <t>29,57</t>
  </si>
  <si>
    <t xml:space="preserve">CHAPA DE MDF BRANCO LISO 1 FACE, E = 9 MM, DE *2,75 X 1,85* M                                                                                                                                                                                                                                                                                                                                                                                                                                             </t>
  </si>
  <si>
    <t>38,64</t>
  </si>
  <si>
    <t xml:space="preserve">CHAPA DE MDF BRANCO LISO 2 FACES, E = 12 MM, DE *2,75 X 1,85* M                                                                                                                                                                                                                                                                                                                                                                                                                                           </t>
  </si>
  <si>
    <t>42,52</t>
  </si>
  <si>
    <t xml:space="preserve">CHAPA DE MDF BRANCO LISO 2 FACES, E = 15 MM, DE *2,75 X 1,85* M                                                                                                                                                                                                                                                                                                                                                                                                                                           </t>
  </si>
  <si>
    <t>46,40</t>
  </si>
  <si>
    <t xml:space="preserve">CHAPA DE MDF BRANCO LISO 2 FACES, E = 18 MM, DE *2,75 X 1,85* M                                                                                                                                                                                                                                                                                                                                                                                                                                           </t>
  </si>
  <si>
    <t>57,60</t>
  </si>
  <si>
    <t xml:space="preserve">CHAPA DE MDF BRANCO LISO 2 FACES, E = 25 MM, DE *2,75 X 1,85* M                                                                                                                                                                                                                                                                                                                                                                                                                                           </t>
  </si>
  <si>
    <t>87,00</t>
  </si>
  <si>
    <t xml:space="preserve">CHAPA DE MDF BRANCO LISO 2 FACES, E = 6 MM, DE *2,75 X 1,85* M                                                                                                                                                                                                                                                                                                                                                                                                                                            </t>
  </si>
  <si>
    <t>31,90</t>
  </si>
  <si>
    <t xml:space="preserve">CHAPA DE MDF BRANCO LISO 2 FACES, E = 9 MM, DE *2,75 X 1,85* M                                                                                                                                                                                                                                                                                                                                                                                                                                            </t>
  </si>
  <si>
    <t>39,01</t>
  </si>
  <si>
    <t xml:space="preserve">CHAPA DE MDF CRU, E = 12 MM, DE *2,75 X 1,85* M                                                                                                                                                                                                                                                                                                                                                                                                                                                           </t>
  </si>
  <si>
    <t>32,56</t>
  </si>
  <si>
    <t xml:space="preserve">CHAPA DE MDF CRU, E = 15 MM, DE *2,75 X 1,85* M                                                                                                                                                                                                                                                                                                                                                                                                                                                           </t>
  </si>
  <si>
    <t>34,34</t>
  </si>
  <si>
    <t xml:space="preserve">CHAPA DE MDF CRU, E = 18 MM, DE *2,75 X 1,85* M                                                                                                                                                                                                                                                                                                                                                                                                                                                           </t>
  </si>
  <si>
    <t>41,90</t>
  </si>
  <si>
    <t xml:space="preserve">CHAPA DE MDF CRU, E = 20 MM, DE *2,75 X 1,85* M                                                                                                                                                                                                                                                                                                                                                                                                                                                           </t>
  </si>
  <si>
    <t>55,71</t>
  </si>
  <si>
    <t xml:space="preserve">CHAPA DE MDF CRU, E = 25 MM, DE *2,75 X 1,85* M                                                                                                                                                                                                                                                                                                                                                                                                                                                           </t>
  </si>
  <si>
    <t>67,92</t>
  </si>
  <si>
    <t xml:space="preserve">CHAPA DE MDF CRU, E = 6 MM, DE *2,75 X 1,85* M                                                                                                                                                                                                                                                                                                                                                                                                                                                            </t>
  </si>
  <si>
    <t>19,55</t>
  </si>
  <si>
    <t xml:space="preserve">CHAPA DE MDF CRU, E = 9 MM, DE *2,75 X 1,85* M                                                                                                                                                                                                                                                                                                                                                                                                                                                            </t>
  </si>
  <si>
    <t>26,29</t>
  </si>
  <si>
    <t xml:space="preserve">CHAPA EM ACO GALVANIZADO PARA STEEL DECK, COM NERVURAS TRAPEZOIDAIS, LARGURA UTIL DE 915 MM E ESPESSURA DE 0,80 MM                                                                                                                                                                                                                                                                                                                                                                                        </t>
  </si>
  <si>
    <t>102,71</t>
  </si>
  <si>
    <t xml:space="preserve">CHAPA EM ACO GALVANIZADO PARA STEEL DECK, COM NERVURAS TRAPEZOIDAIS, LARGURA UTIL DE 915 MM E ESPESSURA DE 0,95 MM                                                                                                                                                                                                                                                                                                                                                                                        </t>
  </si>
  <si>
    <t>119,93</t>
  </si>
  <si>
    <t xml:space="preserve">CHAPA EM ACO GALVANIZADO PARA STEEL DECK, COM NERVURAS TRAPEZOIDAIS, LARGURA UTIL DE 915 MM E ESPESSURA DE 1,25 MM                                                                                                                                                                                                                                                                                                                                                                                        </t>
  </si>
  <si>
    <t>155,54</t>
  </si>
  <si>
    <t xml:space="preserve">CHAPA PARA EMENDA DE VIGA, EM ACO GROSSO, QUALIDADE ESTRUTURAL, BITOLA 3/16 ", E= 4,75 MM, 4 FUROS, LARGURA 45 MM, COMPRIMENTO 500 MM                                                                                                                                                                                                                                                                                                                                                                     </t>
  </si>
  <si>
    <t>99,41</t>
  </si>
  <si>
    <t xml:space="preserve">CHAPA/BOBINA LISA EM ALUMINIO, LIGA 1.200 - H14, QUALQUER ESPESSURA, QUALQUER LARGURA                                                                                                                                                                                                                                                                                                                                                                                                                     </t>
  </si>
  <si>
    <t>32,50</t>
  </si>
  <si>
    <t xml:space="preserve">CHAPA/PAINEL DE MADEIRA COMPENSADA PLASTIFICADA (MADEIRITE PLASTIFICADO) PARA FORMA DE CONCRETO, DE 2200 x 1100 MM, E = *17* MM                                                                                                                                                                                                                                                                                                                                                                           </t>
  </si>
  <si>
    <t>89,96</t>
  </si>
  <si>
    <t xml:space="preserve">CHAPA/PAINEL DE MADEIRA COMPENSADA PLASTIFICADA (MADEIRITE PLASTIFICADO) PARA FORMA DE CONCRETO, DE 2200 x 1100 MM, E = 10 MM                                                                                                                                                                                                                                                                                                                                                                             </t>
  </si>
  <si>
    <t>52,33</t>
  </si>
  <si>
    <t xml:space="preserve">CHAPA/PAINEL DE MADEIRA COMPENSADA PLASTIFICADA (MADEIRITE PLASTIFICADO) PARA FORMA DE CONCRETO, DE 2200 x 1100 MM, E = 12 MM                                                                                                                                                                                                                                                                                                                                                                             </t>
  </si>
  <si>
    <t>64,84</t>
  </si>
  <si>
    <t xml:space="preserve">CHAPA/PAINEL DE MADEIRA COMPENSADA PLASTIFICADA (MADEIRITE PLASTIFICADO) PARA FORMA DE CONCRETO, DE 2200 X 1100 MM, E = 14 MM                                                                                                                                                                                                                                                                                                                                                                             </t>
  </si>
  <si>
    <t>75,21</t>
  </si>
  <si>
    <t xml:space="preserve">CHAPA/PAINEL DE MADEIRA COMPENSADA PLASTIFICADA (MADEIRITE PLASTIFICADO) PARA FORMA DE CONCRETO, DE 2200 X 1100 MM, E = 20 MM                                                                                                                                                                                                                                                                                                                                                                             </t>
  </si>
  <si>
    <t>108,35</t>
  </si>
  <si>
    <t xml:space="preserve">CHAPA/PAINEL DE MADEIRA COMPENSADA PLASTIFICADA (MADEIRITE PLASTIFICADO) PARA FORMA DE CONCRETO, DE 2200 X 1100 MM, E = 6 MM                                                                                                                                                                                                                                                                                                                                                                              </t>
  </si>
  <si>
    <t>38,02</t>
  </si>
  <si>
    <t xml:space="preserve">CHAPA/PAINEL DE MADEIRA COMPENSADA RESINADA (MADEIRITE RESINADO ROSA) PARA FORMA DE CONCRETO, DE 2200 x 1100 MM, E = 14 MM                                                                                                                                                                                                                                                                                                                                                                                </t>
  </si>
  <si>
    <t>43,27</t>
  </si>
  <si>
    <t xml:space="preserve">CHAPA/PAINEL DE MADEIRA COMPENSADA RESINADA (MADEIRITE RESINADO ROSA) PARA FORMA DE CONCRETO, DE 2200 x 1100 MM, E = 17 MM                                                                                                                                                                                                                                                                                                                                                                                </t>
  </si>
  <si>
    <t>53,12</t>
  </si>
  <si>
    <t xml:space="preserve">CHAPA/PAINEL DE MADEIRA COMPENSADA RESINADA (MADEIRITE RESINADO ROSA) PARA FORMA DE CONCRETO, DE 2200 x 1100 MM, E = 8 A 12 MM                                                                                                                                                                                                                                                                                                                                                                            </t>
  </si>
  <si>
    <t>33,47</t>
  </si>
  <si>
    <t xml:space="preserve">CHAPA/PAINEL DE MADEIRA COMPENSADA RESINADA (MADEIRITE RESINADO ROSA) PARA FORMA DE CONCRETO, DE 2200 X 1100 MM, E = 20 MM                                                                                                                                                                                                                                                                                                                                                                                </t>
  </si>
  <si>
    <t>65,91</t>
  </si>
  <si>
    <t xml:space="preserve">CHAPA/PAINEL DE MADEIRA COMPENSADA RESINADA (MADEIRITE RESINADO ROSA) PARA FORMA DE CONCRETO, DE 2200 X 1100 MM, E = 6 MM                                                                                                                                                                                                                                                                                                                                                                                 </t>
  </si>
  <si>
    <t>20,20</t>
  </si>
  <si>
    <t xml:space="preserve">CHAVE DUPLA PARA CONEXOES TIPO STORZ, ENGATE RAPIDO 1 1/2" X 2 1/2", EM LATAO, PARA INSTALACAO PREDIAL COMBATE A INCENDIO                                                                                                                                                                                                                                                                                                                                                                                 </t>
  </si>
  <si>
    <t xml:space="preserve">CHUMBADOR DE ACO GALVANIZADO, 1" X 600 MM, PARA POSTES DE ACO COM BASE, INCLUSO PORCA E ARRUELA                                                                                                                                                                                                                                                                                                                                                                                                           </t>
  </si>
  <si>
    <t>81,22</t>
  </si>
  <si>
    <t xml:space="preserve">CHUMBADOR DE ACO TIPO PARABOLT, * 5/8" X 200* MM,  COM PORCA E ARRUELA                                                                                                                                                                                                                                                                                                                                                                                                                                    </t>
  </si>
  <si>
    <t xml:space="preserve">CHUMBADOR DE ACO, DIAMETRO 1/2", COMPRIMENTO 75 MM                                                                                                                                                                                                                                                                                                                                                                                                                                                        </t>
  </si>
  <si>
    <t>10,65</t>
  </si>
  <si>
    <t xml:space="preserve">CHUMBADOR DE ACO, DIAMETRO 5/8", COMPRIMENTO 6", COM PORCA                                                                                                                                                                                                                                                                                                                                                                                                                                                </t>
  </si>
  <si>
    <t>23,35</t>
  </si>
  <si>
    <t xml:space="preserve">CHUMBADOR, DIAMETRO 1/4" COM PARAFUSO 1/4" X 40 MM                                                                                                                                                                                                                                                                                                                                                                                                                                                        </t>
  </si>
  <si>
    <t>1,19</t>
  </si>
  <si>
    <t xml:space="preserve">CHUVEIRO COMUM EM PLASTICO BRANCO, COM CANO, 3 TEMPERATURAS, 5500 W (110/220 V)                                                                                                                                                                                                                                                                                                                                                                                                                           </t>
  </si>
  <si>
    <t>76,00</t>
  </si>
  <si>
    <t xml:space="preserve">CHUVEIRO COMUM EM PLASTICO CROMADO, COM CANO, 4 TEMPERATURAS (110/220 V)                                                                                                                                                                                                                                                                                                                                                                                                                                  </t>
  </si>
  <si>
    <t>245,83</t>
  </si>
  <si>
    <t xml:space="preserve">CIMENTO BRANCO NAO ESTRUTURAL (CPB - NAO ESTRUTURAL)                                                                                                                                                                                                                                                                                                                                                                                                                                                      </t>
  </si>
  <si>
    <t xml:space="preserve">CIMENTO IMPERMEABILIZANTE DE PEGA ULTRARRAPIDA PARA TAMPONAMENTOS                                                                                                                                                                                                                                                                                                                                                                                                                                         </t>
  </si>
  <si>
    <t>15,83</t>
  </si>
  <si>
    <t xml:space="preserve">CIMENTO PORTLAND COMPOSTO CP II-32                                                                                                                                                                                                                                                                                                                                                                                                                                                                        </t>
  </si>
  <si>
    <t>0,72</t>
  </si>
  <si>
    <t xml:space="preserve">CIMENTO PORTLAND DE ALTO FORNO (AF) CP III-40                                                                                                                                                                                                                                                                                                                                                                                                                                                             </t>
  </si>
  <si>
    <t>0,65</t>
  </si>
  <si>
    <t xml:space="preserve">CIMENTO PORTLAND ESTRUTURAL BRANCO CPB - 32 ou CPB - 40                                                                                                                                                                                                                                                                                                                                                                                                                                                   </t>
  </si>
  <si>
    <t xml:space="preserve">CIMENTO PORTLAND POZOLANICO CP IV-32                                                                                                                                                                                                                                                                                                                                                                                                                                                                      </t>
  </si>
  <si>
    <t>0,70</t>
  </si>
  <si>
    <t xml:space="preserve">CINTA CIRCULAR EM ACO GALVANIZADO DE 150 MM DE DIAMETRO PARA FIXACAO DE CAIXA MEDICAO, INCLUI PARAFUSOS E PORCAS                                                                                                                                                                                                                                                                                                                                                                                          </t>
  </si>
  <si>
    <t>41,55</t>
  </si>
  <si>
    <t xml:space="preserve">CINTA CIRCULAR EM ACO GALVANIZADO DE 210 MM DE DIAMETRO PARA INSTALACAO DE TRANSFORMADOR EM POSTE DE CONCRETO                                                                                                                                                                                                                                                                                                                                                                                             </t>
  </si>
  <si>
    <t>49,50</t>
  </si>
  <si>
    <t xml:space="preserve">CINTURAO DE SEGURANCA TIPO PARAQUEDISTA, FIVELA EM ACO, AJUSTE NO SUSPENSARIO, CINTURA E PERNAS                                                                                                                                                                                                                                                                                                                                                                                                           </t>
  </si>
  <si>
    <t xml:space="preserve">COBRE ELETROLITICO EM BARRA OU CHAPA                                                                                                                                                                                                                                                                                                                                                                                                                                                                      </t>
  </si>
  <si>
    <t>113,37</t>
  </si>
  <si>
    <t xml:space="preserve">COLA A BASE DE RESINA SINTETICA PARA CHAPA DE LAMINADO MELAMINICO                                                                                                                                                                                                                                                                                                                                                                                                                                         </t>
  </si>
  <si>
    <t>77,90</t>
  </si>
  <si>
    <t xml:space="preserve">COLA BRANCA BASE PVA                                                                                                                                                                                                                                                                                                                                                                                                                                                                                      </t>
  </si>
  <si>
    <t>45,25</t>
  </si>
  <si>
    <t xml:space="preserve">COLA PARA TUBOS E MANTAS ELASTOMERICAS, A BASE DE SOLVENTE                                                                                                                                                                                                                                                                                                                                                                                                                                                </t>
  </si>
  <si>
    <t>153,89</t>
  </si>
  <si>
    <t xml:space="preserve">COLAR DE TOMADA EM POLIPROPILENO, PP, COM PARAFUSOS, PARA PEAD, 63 X 1/2" - LIGACAO PREDIAL DE AGUA                                                                                                                                                                                                                                                                                                                                                                                                       </t>
  </si>
  <si>
    <t>16,71</t>
  </si>
  <si>
    <t xml:space="preserve">COLAR DE TOMADA EM POLIPROPILENO, PP, COM PARAFUSOS, PARA PEAD, 63 X 3/4" - LIGACAO PREDIAL DE AGUA                                                                                                                                                                                                                                                                                                                                                                                                       </t>
  </si>
  <si>
    <t>17,16</t>
  </si>
  <si>
    <t xml:space="preserve">COLAR TOMADA PVC, COM TRAVAS, SAIDA COM ROSCA, DE 110 MM X 1/2" OU 110 MM X 3/4", PARA LIGACAO PREDIAL DE AGUA                                                                                                                                                                                                                                                                                                                                                                                            </t>
  </si>
  <si>
    <t xml:space="preserve">COLAR TOMADA PVC, COM TRAVAS, SAIDA COM ROSCA, DE 32 MM X 1/2" OU 32 MM X 3/4", PARA LIGACAO PREDIAL DE AGUA                                                                                                                                                                                                                                                                                                                                                                                              </t>
  </si>
  <si>
    <t>5,42</t>
  </si>
  <si>
    <t xml:space="preserve">COLAR TOMADA PVC, COM TRAVAS, SAIDA COM ROSCA, DE 40 MM X 1/2" OU 40 MM X 3/4", PARA LIGACAO PREDIAL DE AGUA                                                                                                                                                                                                                                                                                                                                                                                              </t>
  </si>
  <si>
    <t>6,97</t>
  </si>
  <si>
    <t xml:space="preserve">COLAR TOMADA PVC, COM TRAVAS, SAIDA COM ROSCA, DE 50 MM X 1/2" OU 50 MM X 3/4", PARA LIGACAO PREDIAL DE AGUA                                                                                                                                                                                                                                                                                                                                                                                              </t>
  </si>
  <si>
    <t>8,42</t>
  </si>
  <si>
    <t xml:space="preserve">COLAR TOMADA PVC, COM TRAVAS, SAIDA COM ROSCA, DE 60 MM X 1/2" OU 60 MM X 3/4", PARA LIGACAO PREDIAL DE AGUA                                                                                                                                                                                                                                                                                                                                                                                              </t>
  </si>
  <si>
    <t>8,24</t>
  </si>
  <si>
    <t xml:space="preserve">COLAR TOMADA PVC, COM TRAVAS, SAIDA COM ROSCA, DE 75 MM X 1/2" OU 75 MM X 3/4", PARA LIGACAO PREDIAL DE AGUA                                                                                                                                                                                                                                                                                                                                                                                              </t>
  </si>
  <si>
    <t>12,18</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</si>
  <si>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</si>
  <si>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</si>
  <si>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12,45</t>
  </si>
  <si>
    <t xml:space="preserve">COMPACTADOR DE SOLO A PERCUSSAO (SOQUETE), A GASOLINA 4 TEMPOS, PESO 55 A 65 KG, FORCA DE IMPACTO 1.000 A 1.500 KGF, FREQ. 600 A 700 GOLPES P/ MINUTO, VELOCIDADE TRABALHO DE 10 A 15 M/MIN, POT. DE 2,00 A 3,00 HP                                                                                                                                                                                                                                                                                       </t>
  </si>
  <si>
    <t>11.459,50</t>
  </si>
  <si>
    <t xml:space="preserve">COMPACTADOR DE SOLO TIPO PLACA VIBRATORIA REVERSIVEL, A GASOLINA 4 TEMPOS, PESO 125 A 150 KG, FORCA CENTRIF. 2500 A 2800 KGF, LARG. TRABALHO 400 A 450 MM, FREQ. VIBRACAO 4300 A 4500 RPM, VELOC. TRABALHO 15 A 20 M/MIN, POT. 5,5 A 6,0 HP                                                                                                                                                                                                                                                               </t>
  </si>
  <si>
    <t>9.620,16</t>
  </si>
  <si>
    <t xml:space="preserve">COMPACTADOR DE SOLO TIPO PLACA VIBRATORIA REVERSIVEL, A GASOLINA 4 TEMPOS, PESO 150 A 175 KG, FORCA CENTRIF. 2800 A 3100 KGF, LARG. TRABALHO DE 450 A 520 MM, FREQ. VIBRACAO 4000 A 4300 RPM, VELOC. TRABALHO DE 15 A 20 M/MIN, POT. DE 6,0 A 7,0 HP                                                                                                                                                                                                                                                      </t>
  </si>
  <si>
    <t>8.303,98</t>
  </si>
  <si>
    <t xml:space="preserve">COMPACTADOR DE SOLO, TIPO PLACA VIBRATORIA NAO REVERSIVEL, A GASOLINA 4 TEMPOS, PESO 80 A 120 KG, FORCA CENTRIF. DE 1300 A 2000 KGF, LARG. TRABALHO DE 400 A 500 MM, FREQ. VIBRACAO DE 4800 A 6000 RPM, VELOCIDADE TRABALHO DE 20 A 30 M/MIN, POT. DE 5,0 A 6,0 HP                                                                                                                                                                                                                                        </t>
  </si>
  <si>
    <t>6.419,29</t>
  </si>
  <si>
    <t xml:space="preserve">COMPACTADOR DE SOLO, TIPO PLACA VIBRATORIA REVERSIVEL, A DIESEL, PESO 700 A 820 KG, FORCA CENTRIF. DE 6.200 A 10.000 KGF, LARG. TRABALHO DE 650 A 720 MM, FREQ. VIBRACAO DE 3.000 A 3.500 RPM, VELOCIDADE TRABALHO DE 25 A 30 M/MIN, POT. DE 13,0 A 15,0 HP                                                                                                                                                                                                                                               </t>
  </si>
  <si>
    <t>113.501,94</t>
  </si>
  <si>
    <t xml:space="preserve">COMPACTADOR DE SOLO, TIPO PLACA VIBRATORIA REVERSIVEL, A GASOLINA 4 TEMPOS, PESO 160 A 265 KG, FORCA CENTRIF. DE 2750 A 4000 KGF, LARG. TRABALHO DE 430 A 550 MM, FREQ. VIBRACAO DE 4000 A 5500 RPM, VELOCIDADE TRABALHO DE 20 A 25 M/MIN, POT. DE 7,5 A 9,0 HP                                                                                                                                                                                                                                           </t>
  </si>
  <si>
    <t>14.943,28</t>
  </si>
  <si>
    <t xml:space="preserve">COMPACTADOR DE SOLOS DE PERCURSAO (SOQUETE) COM MOTOR A GASOLINA 4 TEMPOS DE 4 HP (4 CV)                                                                                                                                                                                                                                                                                                                                                                                                                  </t>
  </si>
  <si>
    <t>14.199,81</t>
  </si>
  <si>
    <t xml:space="preserve">COMPENSADO NAVAL - CHAPA/PAINEL EM MADEIRA COMPENSADA PRENSADA, DE 2200 X 1600 MM, E = 10 MM                                                                                                                                                                                                                                                                                                                                                                                                              </t>
  </si>
  <si>
    <t>74,55</t>
  </si>
  <si>
    <t xml:space="preserve">COMPENSADO NAVAL - CHAPA/PAINEL EM MADEIRA COMPENSADA PRENSADA, DE 2200 X 1600 MM, E = 12 MM                                                                                                                                                                                                                                                                                                                                                                                                              </t>
  </si>
  <si>
    <t>80,49</t>
  </si>
  <si>
    <t xml:space="preserve">COMPENSADO NAVAL - CHAPA/PAINEL EM MADEIRA COMPENSADA PRENSADA, DE 2200 X 1600 MM, E = 15 MM                                                                                                                                                                                                                                                                                                                                                                                                              </t>
  </si>
  <si>
    <t>92,16</t>
  </si>
  <si>
    <t xml:space="preserve">COMPENSADO NAVAL - CHAPA/PAINEL EM MADEIRA COMPENSADA PRENSADA, DE 2200 X 1600 MM, E = 18 MM                                                                                                                                                                                                                                                                                                                                                                                                              </t>
  </si>
  <si>
    <t>111,20</t>
  </si>
  <si>
    <t xml:space="preserve">COMPENSADO NAVAL - CHAPA/PAINEL EM MADEIRA COMPENSADA PRENSADA, DE 2200 X 1600 MM, E = 20 MM                                                                                                                                                                                                                                                                                                                                                                                                              </t>
  </si>
  <si>
    <t>126,30</t>
  </si>
  <si>
    <t xml:space="preserve">COMPENSADO NAVAL - CHAPA/PAINEL EM MADEIRA COMPENSADA PRENSADA, DE 2200 X 1600 MM, E = 25 MM                                                                                                                                                                                                                                                                                                                                                                                                              </t>
  </si>
  <si>
    <t>150,19</t>
  </si>
  <si>
    <t xml:space="preserve">COMPENSADO NAVAL - CHAPA/PAINEL EM MADEIRA COMPENSADA PRENSADA, DE 2200 X 1600 MM, E = 4 MM                                                                                                                                                                                                                                                                                                                                                                                                               </t>
  </si>
  <si>
    <t>40,96</t>
  </si>
  <si>
    <t xml:space="preserve">COMPENSADO NAVAL - CHAPA/PAINEL EM MADEIRA COMPENSADA PRENSADA, DE 2200 X 1600 MM, E = 6 MM                                                                                                                                                                                                                                                                                                                                                                                                               </t>
  </si>
  <si>
    <t>47,78</t>
  </si>
  <si>
    <t xml:space="preserve">COMPRESSOR DE AR ESTACIONARIO, VAZAO 620 PCM, PRESSAO EFETIVA DE TRABALHO 109 PSI, MOTOR ELETRICO, POTENCIA 127 CV                                                                                                                                                                                                                                                                                                                                                                                        </t>
  </si>
  <si>
    <t>191.367,00</t>
  </si>
  <si>
    <t xml:space="preserve">COMPRESSOR DE AR REBOCAVEL VAZAO 400 PCM, PRESSAO EFETIVA DE TRABALHO 102 PSI, MOTOR DIESEL, POTENCIA 110 CV                                                                                                                                                                                                                                                                                                                                                                                              </t>
  </si>
  <si>
    <t>154.211,32</t>
  </si>
  <si>
    <t xml:space="preserve">COMPRESSOR DE AR REBOCAVEL VAZAO 748 PCM, PRESSAO EFETIVA DE TRABALHO 102 PSI, MOTOR DIESEL, POTENCIA 210 CV                                                                                                                                                                                                                                                                                                                                                                                              </t>
  </si>
  <si>
    <t>330.145,63</t>
  </si>
  <si>
    <t xml:space="preserve">COMPRESSOR DE AR REBOCAVEL VAZAO 860 PCM, PRESSAO EFETIVA DE TRABALHO 102 PSI, MOTOR DIESEL, POTENCIA 250 CV                                                                                                                                                                                                                                                                                                                                                                                              </t>
  </si>
  <si>
    <t>358.606,15</t>
  </si>
  <si>
    <t xml:space="preserve">COMPRESSOR DE AR REBOCAVEL, VAZAO 152 PCM, PRESSAO EFETIVA DE TRABALHO 102 PSI, MOTOR DIESEL, POTENCIA 31,5 KW                                                                                                                                                                                                                                                                                                                                                                                            </t>
  </si>
  <si>
    <t>83.492,71</t>
  </si>
  <si>
    <t xml:space="preserve">COMPRESSOR DE AR REBOCAVEL, VAZAO 189 PCM, PRESSAO EFETIVA DE TRABALHO 102 PSI, MOTOR DIESEL, POTENCIA 63 CV                                                                                                                                                                                                                                                                                                                                                                                              </t>
  </si>
  <si>
    <t>97.101,03</t>
  </si>
  <si>
    <t xml:space="preserve">COMPRESSOR DE AR REBOCAVEL, VAZAO 250 PCM, PRESSAO EFETIVA DE TRABALHO 102 PSI, MOTOR DIESEL, POTENCIA 81 CV                                                                                                                                                                                                                                                                                                                                                                                              </t>
  </si>
  <si>
    <t>130.040,95</t>
  </si>
  <si>
    <t xml:space="preserve">COMPRESSOR DE AR REBOCAVEL, VAZAO 89 PCM, PRESSAO EFETIVA DE TRABALHO *102* PSI, MOTOR DIESEL, POTENCIA *20* CV                                                                                                                                                                                                                                                                                                                                                                                           </t>
  </si>
  <si>
    <t>129.668,86</t>
  </si>
  <si>
    <t xml:space="preserve">CONCERTINA CLIPADA (DUPLA) EM ACO GALVANIZADO DE ALTA RESISTENCIA, COM ESPIRAL DE 300 MM, D = 2,76 MM                                                                                                                                                                                                                                                                                                                                                                                                     </t>
  </si>
  <si>
    <t>25,03</t>
  </si>
  <si>
    <t xml:space="preserve">CONCERTINA SIMPLES EM ACO GALVANIZADO DE ALTA RESISTENCIA, COM ESPIRAL DE 300 MM, D = 2,76 MM                                                                                                                                                                                                                                                                                                                                                                                                             </t>
  </si>
  <si>
    <t>17,89</t>
  </si>
  <si>
    <t xml:space="preserve">CONCRETO AUTOADENSAVEL (CAA) CLASSE DE RESISTENCIA C15, ESPALHAMENTO SF2, COM BOMBEAMENTO (DISPONIBILIZACAO DE BOMBA), SEM O LANCAMENTO (NBR 15823)                                                                                                                                                                                                                                                                                                                                                       </t>
  </si>
  <si>
    <t>632,95</t>
  </si>
  <si>
    <t xml:space="preserve">CONCRETO AUTOADENSAVEL (CAA) CLASSE DE RESISTENCIA C20, ESPALHAMENTO SF2, COM BOMBEAMENTO (DISPONIBILIZACAO DE BOMBA), SEM O LANCAMENTO (NBR 15823)                                                                                                                                                                                                                                                                                                                                                       </t>
  </si>
  <si>
    <t>657,72</t>
  </si>
  <si>
    <t xml:space="preserve">CONCRETO AUTOADENSAVEL (CAA) CLASSE DE RESISTENCIA C25, ESPALHAMENTO SF2, COM BOMBEAMENTO (DISPONIBILIZACAO DE BOMBA), SEM O LANCAMENTO (NBR 15823)                                                                                                                                                                                                                                                                                                                                                       </t>
  </si>
  <si>
    <t>665,11</t>
  </si>
  <si>
    <t xml:space="preserve">CONCRETO AUTOADENSAVEL (CAA) CLASSE DE RESISTENCIA C30, ESPALHAMENTO SF2, COM BOMBEAMENTO (DISPONIBILIZACAO DE BOMBA), SEM O LANCAMENTO (NBR 15823)                                                                                                                                                                                                                                                                                                                                                       </t>
  </si>
  <si>
    <t>684,38</t>
  </si>
  <si>
    <t xml:space="preserve">CONCRETO BETUMINOSO USINADO A QUENTE (CBUQ) PARA PAVIMENTACAO ASFALTICA, PADRAO DNIT, FAIXA C, COM CAP 30/45 - AQUISICAO POSTO USINA                                                                                                                                                                                                                                                                                                                                                                      </t>
  </si>
  <si>
    <t>519,87</t>
  </si>
  <si>
    <t xml:space="preserve">CONCRETO BETUMINOSO USINADO A QUENTE (CBUQ) PARA PAVIMENTACAO ASFALTICA, PADRAO DNIT, FAIXA C, COM CAP 50/70 - AQUISICAO POSTO USINA                                                                                                                                                                                                                                                                                                                                                                      </t>
  </si>
  <si>
    <t>530,00</t>
  </si>
  <si>
    <t xml:space="preserve">CONCRETO BETUMINOSO USINADO A QUENTE (CBUQ) PARA PAVIMENTACAO ASFALTICA, PADRAO DNIT, PARA BINDER, COM CAP 50/70 - AQUISICAO POSTO USINA                                                                                                                                                                                                                                                                                                                                                                  </t>
  </si>
  <si>
    <t>464,72</t>
  </si>
  <si>
    <t xml:space="preserve">CONCRETO USINADO BOMBEAVEL, CLASSE DE RESISTENCIA C20, BRITA 0 E 1, SLUMP = 100 +/- 20 MM, COM BOMBEAMENTO (DISPONIBILIZACAO DE BOMBA), SEM O LANCAMENTO (NBR 8953)                                                                                                                                                                                                                                                                                                                                       </t>
  </si>
  <si>
    <t>607,27</t>
  </si>
  <si>
    <t xml:space="preserve">CONCRETO USINADO BOMBEAVEL, CLASSE DE RESISTENCIA C20, COM BRITA 0 E 1, SLUMP = 100 +/- 20 MM, EXCLUI SERVICO DE BOMBEAMENTO (NBR 8953)                                                                                                                                                                                                                                                                                                                                                                   </t>
  </si>
  <si>
    <t>562,50</t>
  </si>
  <si>
    <t xml:space="preserve">CONCRETO USINADO BOMBEAVEL, CLASSE DE RESISTENCIA C20, COM BRITA 0 E 1, SLUMP = 130 +/- 20 MM, EXCLUI SERVICO DE BOMBEAMENTO (NBR 8953)                                                                                                                                                                                                                                                                                                                                                                   </t>
  </si>
  <si>
    <t>582,64</t>
  </si>
  <si>
    <t xml:space="preserve">CONCRETO USINADO BOMBEAVEL, CLASSE DE RESISTENCIA C20, COM BRITA 0 E 1, SLUMP = 190 +/- 20 MM, COM BOMBEAMENTO (DISPONIBILIZACAO DE BOMBA), SEM O LANCAMENTO (NBR 8953)                                                                                                                                                                                                                                                                                                                                   </t>
  </si>
  <si>
    <t>667,71</t>
  </si>
  <si>
    <t xml:space="preserve">CONCRETO USINADO BOMBEAVEL, CLASSE DE RESISTENCIA C20, COM BRITA 0, SLUMP = 220 +/- 20 MM, COM BOMBEAMENTO (DISPONIBILIZACAO DE BOMBA), SEM O LANCAMENTO (NBR 8953)                                                                                                                                                                                                                                                                                                                                       </t>
  </si>
  <si>
    <t>677,40</t>
  </si>
  <si>
    <t xml:space="preserve">CONCRETO USINADO BOMBEAVEL, CLASSE DE RESISTENCIA C25, BRITA 0 E 1, SLUMP = 100 +/- 20 MM, COM BOMBEAMENTO (DISPONIBILIZACAO DE BOMBA), SEM O LANCAMENTO (NBR 8953)                                                                                                                                                                                                                                                                                                                                       </t>
  </si>
  <si>
    <t>626,55</t>
  </si>
  <si>
    <t xml:space="preserve">CONCRETO USINADO BOMBEAVEL, CLASSE DE RESISTENCIA C25, COM BRITA 0 E 1, SLUMP = 100 +/- 20 MM, EXCLUI SERVICO DE BOMBEAMENTO (NBR 8953)                                                                                                                                                                                                                                                                                                                                                                   </t>
  </si>
  <si>
    <t>578,35</t>
  </si>
  <si>
    <t xml:space="preserve">CONCRETO USINADO BOMBEAVEL, CLASSE DE RESISTENCIA C25, COM BRITA 0 E 1, SLUMP = 130 +/- 20 MM, EXCLUI SERVICO DE BOMBEAMENTO (NBR 8953)                                                                                                                                                                                                                                                                                                                                                                   </t>
  </si>
  <si>
    <t>600,61</t>
  </si>
  <si>
    <t xml:space="preserve">CONCRETO USINADO BOMBEAVEL, CLASSE DE RESISTENCIA C25, COM BRITA 0 E 1, SLUMP = 190 +/- 20 MM, EXCLUI SERVICO DE BOMBEAMENTO (NBR 8953)                                                                                                                                                                                                                                                                                                                                                                   </t>
  </si>
  <si>
    <t>664,81</t>
  </si>
  <si>
    <t xml:space="preserve">CONCRETO USINADO BOMBEAVEL, CLASSE DE RESISTENCIA C30, BRITA 0 E 1, SLUMP = 100 +/- 20 MM, COM BOMBEAMENTO (DISPONIBILIZACAO DE BOMBA), SEM O LANCAMENTO (NBR 8953)                                                                                                                                                                                                                                                                                                                                       </t>
  </si>
  <si>
    <t>645,83</t>
  </si>
  <si>
    <t xml:space="preserve">CONCRETO USINADO BOMBEAVEL, CLASSE DE RESISTENCIA C30, COM BRITA 0 E 1, SLUMP = 100 +/- 20 MM, EXCLUI SERVICO DE BOMBEAMENTO (NBR 8953)                                                                                                                                                                                                                                                                                                                                                                   </t>
  </si>
  <si>
    <t>597,63</t>
  </si>
  <si>
    <t xml:space="preserve">CONCRETO USINADO BOMBEAVEL, CLASSE DE RESISTENCIA C30, COM BRITA 0 E 1, SLUMP = 130 +/- 20 MM, EXCLUI SERVICO DE BOMBEAMENTO (NBR 8953)                                                                                                                                                                                                                                                                                                                                                                   </t>
  </si>
  <si>
    <t>634,20</t>
  </si>
  <si>
    <t xml:space="preserve">CONCRETO USINADO BOMBEAVEL, CLASSE DE RESISTENCIA C30, COM BRITA 0 E 1, SLUMP = 190 +/- 20 MM, EXCLUI SERVICO DE BOMBEAMENTO (NBR 8953)                                                                                                                                                                                                                                                                                                                                                                   </t>
  </si>
  <si>
    <t>669,34</t>
  </si>
  <si>
    <t xml:space="preserve">CONCRETO USINADO BOMBEAVEL, CLASSE DE RESISTENCIA C30, COM BRITA 0 E 1, SLUMP = 220 +/- 30 MM, EXCLUI SERVICO DE BOMBEAMENTO (NBR 8953)                                                                                                                                                                                                                                                                                                                                                                   </t>
  </si>
  <si>
    <t>697,94</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</si>
  <si>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</si>
  <si>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</si>
  <si>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616,91</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</si>
  <si>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</si>
  <si>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</si>
  <si>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643,54</t>
  </si>
  <si>
    <t xml:space="preserve">CONCRETO USINADO BOMBEAVEL, CLASSE DE RESISTENCIA C45, BRITA 0 E 1, SLUMP = 100 +/- 20 MM, COM BOMBEAMENTO (DISPONIBILIZACAO DE BOMBA), SEM O LANCAMENTO (NBR 8953)                                                                                                                                                                                                                                                                                                                                       </t>
  </si>
  <si>
    <t>715,10</t>
  </si>
  <si>
    <t xml:space="preserve">CONCRETO USINADO BOMBEAVEL, CLASSE DE RESISTENCIA C50, BRITA 0 E 1, SLUMP = 100 +/- 20 MM, COM BOMBEAMENTO (DISPONIBILIZACAO DE BOMBA), SEM O LANCAMENTO (NBR 8953)                                                                                                                                                                                                                                                                                                                                       </t>
  </si>
  <si>
    <t>764,03</t>
  </si>
  <si>
    <t xml:space="preserve">CONCRETO USINADO BOMBEAVEL, CLASSE DE RESISTENCIA C60, COM BRITA 0 E 1, SLUMP = 100 +/- 20 MM, COM BOMBEAMENTO (DISPONIBILIZACAO DE BOMBA), SEM O LANCAMENTO (NBR 8953)                                                                                                                                                                                                                                                                                                                                   </t>
  </si>
  <si>
    <t>817,05</t>
  </si>
  <si>
    <t xml:space="preserve">CONCRETO USINADO CONVENCIONAL (NAO BOMBEAVEL) CLASSE DE RESISTENCIA C10, COM BRITA 1 E 2, SLUMP = 80 MM +/- 10 MM (NBR 8953)                                                                                                                                                                                                                                                                                                                                                                              </t>
  </si>
  <si>
    <t>531,12</t>
  </si>
  <si>
    <t xml:space="preserve">CONCRETO USINADO CONVENCIONAL (NAO BOMBEAVEL) CLASSE DE RESISTENCIA C15, COM BRITA 1 E 2, SLUMP = 80 MM +/- 10 MM (NBR 8953)                                                                                                                                                                                                                                                                                                                                                                              </t>
  </si>
  <si>
    <t>539,80</t>
  </si>
  <si>
    <t xml:space="preserve">CONDULETE DE ALUMINIO TIPO B, PARA ELETRODUTO ROSCAVEL DE 1/2", COM TAMPA CEGA                                                                                                                                                                                                                                                                                                                                                                                                                            </t>
  </si>
  <si>
    <t xml:space="preserve">CONDULETE DE ALUMINIO TIPO B, PARA ELETRODUTO ROSCAVEL DE 1", COM TAMPA CEGA                                                                                                                                                                                                                                                                                                                                                                                                                              </t>
  </si>
  <si>
    <t>13,42</t>
  </si>
  <si>
    <t xml:space="preserve">CONDULETE DE ALUMINIO TIPO B, PARA ELETRODUTO ROSCAVEL DE 3/4", COM TAMPA CEGA                                                                                                                                                                                                                                                                                                                                                                                                                            </t>
  </si>
  <si>
    <t>10,48</t>
  </si>
  <si>
    <t xml:space="preserve">CONDULETE DE ALUMINIO TIPO C, PARA ELETRODUTO ROSCAVEL DE 1/2", COM TAMPA CEGA                                                                                                                                                                                                                                                                                                                                                                                                                            </t>
  </si>
  <si>
    <t>7,89</t>
  </si>
  <si>
    <t xml:space="preserve">CONDULETE DE ALUMINIO TIPO C, PARA ELETRODUTO ROSCAVEL DE 1", COM TAMPA CEGA                                                                                                                                                                                                                                                                                                                                                                                                                              </t>
  </si>
  <si>
    <t>13,89</t>
  </si>
  <si>
    <t xml:space="preserve">CONDULETE DE ALUMINIO TIPO C, PARA ELETRODUTO ROSCAVEL DE 3/4", COM TAMPA CEGA                                                                                                                                                                                                                                                                                                                                                                                                                            </t>
  </si>
  <si>
    <t>11,11</t>
  </si>
  <si>
    <t xml:space="preserve">CONDULETE DE ALUMINIO TIPO C, PARA ELETRODUTO ROSCAVEL DE 4", COM TAMPA CEGA                                                                                                                                                                                                                                                                                                                                                                                                                              </t>
  </si>
  <si>
    <t>184,18</t>
  </si>
  <si>
    <t xml:space="preserve">CONDULETE DE ALUMINIO TIPO E, PARA ELETRODUTO ROSCAVEL DE 1  1/4", COM TAMPA CEGA                                                                                                                                                                                                                                                                                                                                                                                                                         </t>
  </si>
  <si>
    <t>18,53</t>
  </si>
  <si>
    <t xml:space="preserve">CONDULETE DE ALUMINIO TIPO E, PARA ELETRODUTO ROSCAVEL DE 1 1/2", COM TAMPA CEGA                                                                                                                                                                                                                                                                                                                                                                                                                          </t>
  </si>
  <si>
    <t xml:space="preserve">CONDULETE DE ALUMINIO TIPO E, PARA ELETRODUTO ROSCAVEL DE 1/2", COM TAMPA CEGA                                                                                                                                                                                                                                                                                                                                                                                                                            </t>
  </si>
  <si>
    <t>8,98</t>
  </si>
  <si>
    <t xml:space="preserve">CONDULETE DE ALUMINIO TIPO E, PARA ELETRODUTO ROSCAVEL DE 1", COM TAMPA CEGA                                                                                                                                                                                                                                                                                                                                                                                                                              </t>
  </si>
  <si>
    <t xml:space="preserve">CONDULETE DE ALUMINIO TIPO E, PARA ELETRODUTO ROSCAVEL DE 2", COM TAMPA CEGA                                                                                                                                                                                                                                                                                                                                                                                                                              </t>
  </si>
  <si>
    <t>36,13</t>
  </si>
  <si>
    <t xml:space="preserve">CONDULETE DE ALUMINIO TIPO E, PARA ELETRODUTO ROSCAVEL DE 3/4", COM TAMPA CEGA                                                                                                                                                                                                                                                                                                                                                                                                                            </t>
  </si>
  <si>
    <t xml:space="preserve">CONDULETE DE ALUMINIO TIPO E, PARA ELETRODUTO ROSCAVEL DE 3", COM TAMPA CEGA                                                                                                                                                                                                                                                                                                                                                                                                                              </t>
  </si>
  <si>
    <t>100,34</t>
  </si>
  <si>
    <t xml:space="preserve">CONDULETE DE ALUMINIO TIPO E, PARA ELETRODUTO ROSCAVEL DE 4", COM TAMPA CEGA                                                                                                                                                                                                                                                                                                                                                                                                                              </t>
  </si>
  <si>
    <t>167,17</t>
  </si>
  <si>
    <t xml:space="preserve">CONDULETE DE ALUMINIO TIPO LR, PARA ELETRODUTO ROSCAVEL DE 1 1/2", COM TAMPA CEGA                                                                                                                                                                                                                                                                                                                                                                                                                         </t>
  </si>
  <si>
    <t>28,49</t>
  </si>
  <si>
    <t xml:space="preserve">CONDULETE DE ALUMINIO TIPO LR, PARA ELETRODUTO ROSCAVEL DE 1 1/4", COM TAMPA CEGA                                                                                                                                                                                                                                                                                                                                                                                                                         </t>
  </si>
  <si>
    <t>22,63</t>
  </si>
  <si>
    <t xml:space="preserve">CONDULETE DE ALUMINIO TIPO LR, PARA ELETRODUTO ROSCAVEL DE 1/2", COM TAMPA CEGA                                                                                                                                                                                                                                                                                                                                                                                                                           </t>
  </si>
  <si>
    <t>8,72</t>
  </si>
  <si>
    <t xml:space="preserve">CONDULETE DE ALUMINIO TIPO LR, PARA ELETRODUTO ROSCAVEL DE 1", COM TAMPA CEGA                                                                                                                                                                                                                                                                                                                                                                                                                             </t>
  </si>
  <si>
    <t>14,62</t>
  </si>
  <si>
    <t xml:space="preserve">CONDULETE DE ALUMINIO TIPO LR, PARA ELETRODUTO ROSCAVEL DE 2", COM TAMPA CEGA                                                                                                                                                                                                                                                                                                                                                                                                                             </t>
  </si>
  <si>
    <t>43,39</t>
  </si>
  <si>
    <t xml:space="preserve">CONDULETE DE ALUMINIO TIPO LR, PARA ELETRODUTO ROSCAVEL DE 3/4", COM TAMPA CEGA                                                                                                                                                                                                                                                                                                                                                                                                                           </t>
  </si>
  <si>
    <t>9,29</t>
  </si>
  <si>
    <t xml:space="preserve">CONDULETE DE ALUMINIO TIPO LR, PARA ELETRODUTO ROSCAVEL DE 3", COM TAMPA CEGA                                                                                                                                                                                                                                                                                                                                                                                                                             </t>
  </si>
  <si>
    <t>128,32</t>
  </si>
  <si>
    <t xml:space="preserve">CONDULETE DE ALUMINIO TIPO LR, PARA ELETRODUTO ROSCAVEL DE 4", COM TAMPA CEGA                                                                                                                                                                                                                                                                                                                                                                                                                             </t>
  </si>
  <si>
    <t>200,21</t>
  </si>
  <si>
    <t xml:space="preserve">CONDULETE DE ALUMINIO TIPO T, PARA ELETRODUTO ROSCAVEL DE 1 1/2", COM TAMPA CEGA                                                                                                                                                                                                                                                                                                                                                                                                                          </t>
  </si>
  <si>
    <t>34,13</t>
  </si>
  <si>
    <t xml:space="preserve">CONDULETE DE ALUMINIO TIPO T, PARA ELETRODUTO ROSCAVEL DE 1 1/4", COM TAMPA CEGA                                                                                                                                                                                                                                                                                                                                                                                                                          </t>
  </si>
  <si>
    <t>25,66</t>
  </si>
  <si>
    <t xml:space="preserve">CONDULETE DE ALUMINIO TIPO T, PARA ELETRODUTO ROSCAVEL DE 1/2", COM TAMPA CEGA                                                                                                                                                                                                                                                                                                                                                                                                                            </t>
  </si>
  <si>
    <t xml:space="preserve">CONDULETE DE ALUMINIO TIPO T, PARA ELETRODUTO ROSCAVEL DE 1", COM TAMPA CEGA                                                                                                                                                                                                                                                                                                                                                                                                                              </t>
  </si>
  <si>
    <t>17,27</t>
  </si>
  <si>
    <t xml:space="preserve">CONDULETE DE ALUMINIO TIPO T, PARA ELETRODUTO ROSCAVEL DE 2", COM TAMPA CEGA                                                                                                                                                                                                                                                                                                                                                                                                                              </t>
  </si>
  <si>
    <t>46,25</t>
  </si>
  <si>
    <t xml:space="preserve">CONDULETE DE ALUMINIO TIPO T, PARA ELETRODUTO ROSCAVEL DE 3/4", COM TAMPA CEGA                                                                                                                                                                                                                                                                                                                                                                                                                            </t>
  </si>
  <si>
    <t>10,72</t>
  </si>
  <si>
    <t xml:space="preserve">CONDULETE DE ALUMINIO TIPO T, PARA ELETRODUTO ROSCAVEL DE 3", COM TAMPA CEGA                                                                                                                                                                                                                                                                                                                                                                                                                              </t>
  </si>
  <si>
    <t>144,39</t>
  </si>
  <si>
    <t xml:space="preserve">CONDULETE DE ALUMINIO TIPO T, PARA ELETRODUTO ROSCAVEL DE 4", COM TAMPA CEGA                                                                                                                                                                                                                                                                                                                                                                                                                              </t>
  </si>
  <si>
    <t>198,13</t>
  </si>
  <si>
    <t xml:space="preserve">CONDULETE DE ALUMINIO TIPO TB, PARA ELETRODUTO ROSCAVEL DE 3", COM TAMPA CEGA                                                                                                                                                                                                                                                                                                                                                                                                                             </t>
  </si>
  <si>
    <t>106,30</t>
  </si>
  <si>
    <t xml:space="preserve">CONDULETE DE ALUMINIO TIPO X, PARA ELETRODUTO ROSCAVEL DE 1 1/2", COM TAMPA CEGA                                                                                                                                                                                                                                                                                                                                                                                                                          </t>
  </si>
  <si>
    <t>31,66</t>
  </si>
  <si>
    <t xml:space="preserve">CONDULETE DE ALUMINIO TIPO X, PARA ELETRODUTO ROSCAVEL DE 1 1/4", COM TAMPA CEGA                                                                                                                                                                                                                                                                                                                                                                                                                          </t>
  </si>
  <si>
    <t>27,13</t>
  </si>
  <si>
    <t xml:space="preserve">CONDULETE DE ALUMINIO TIPO X, PARA ELETRODUTO ROSCAVEL DE 1/2", COM TAMPA CEGA                                                                                                                                                                                                                                                                                                                                                                                                                            </t>
  </si>
  <si>
    <t>12,92</t>
  </si>
  <si>
    <t xml:space="preserve">CONDULETE DE ALUMINIO TIPO X, PARA ELETRODUTO ROSCAVEL DE 1", COM TAMPA CEGA                                                                                                                                                                                                                                                                                                                                                                                                                              </t>
  </si>
  <si>
    <t>16,53</t>
  </si>
  <si>
    <t xml:space="preserve">CONDULETE DE ALUMINIO TIPO X, PARA ELETRODUTO ROSCAVEL DE 2", COM TAMPA CEGA                                                                                                                                                                                                                                                                                                                                                                                                                              </t>
  </si>
  <si>
    <t>48,88</t>
  </si>
  <si>
    <t xml:space="preserve">CONDULETE DE ALUMINIO TIPO X, PARA ELETRODUTO ROSCAVEL DE 3/4", COM TAMPA CEGA                                                                                                                                                                                                                                                                                                                                                                                                                            </t>
  </si>
  <si>
    <t>14,16</t>
  </si>
  <si>
    <t xml:space="preserve">CONDULETE DE ALUMINIO TIPO X, PARA ELETRODUTO ROSCAVEL DE 3", COM TAMPA CEGA                                                                                                                                                                                                                                                                                                                                                                                                                              </t>
  </si>
  <si>
    <t>118,90</t>
  </si>
  <si>
    <t xml:space="preserve">CONDULETE DE ALUMINIO TIPO X, PARA ELETRODUTO ROSCAVEL DE 4", COM TAMPA CEGA                                                                                                                                                                                                                                                                                                                                                                                                                              </t>
  </si>
  <si>
    <t>197,93</t>
  </si>
  <si>
    <t xml:space="preserve">CONDULETE EM PVC, TIPO "B", SEM TAMPA, DE 1/2" OU 3/4"                                                                                                                                                                                                                                                                                                                                                                                                                                                    </t>
  </si>
  <si>
    <t>5,95</t>
  </si>
  <si>
    <t xml:space="preserve">CONDULETE EM PVC, TIPO "B", SEM TAMPA, DE 1"                                                                                                                                                                                                                                                                                                                                                                                                                                                              </t>
  </si>
  <si>
    <t>6,22</t>
  </si>
  <si>
    <t xml:space="preserve">CONDULETE EM PVC, TIPO "C", SEM TAMPA, DE 1/2"                                                                                                                                                                                                                                                                                                                                                                                                                                                            </t>
  </si>
  <si>
    <t>6,55</t>
  </si>
  <si>
    <t xml:space="preserve">CONDULETE EM PVC, TIPO "C", SEM TAMPA, DE 1"                                                                                                                                                                                                                                                                                                                                                                                                                                                              </t>
  </si>
  <si>
    <t>7,32</t>
  </si>
  <si>
    <t xml:space="preserve">CONDULETE EM PVC, TIPO "C", SEM TAMPA, DE 3/4"                                                                                                                                                                                                                                                                                                                                                                                                                                                            </t>
  </si>
  <si>
    <t>5,82</t>
  </si>
  <si>
    <t xml:space="preserve">CONDULETE EM PVC, TIPO "E", SEM TAMPA, DE 1/2"                                                                                                                                                                                                                                                                                                                                                                                                                                                            </t>
  </si>
  <si>
    <t xml:space="preserve">CONDULETE EM PVC, TIPO "E", SEM TAMPA, DE 1"                                                                                                                                                                                                                                                                                                                                                                                                                                                              </t>
  </si>
  <si>
    <t>6,57</t>
  </si>
  <si>
    <t xml:space="preserve">CONDULETE EM PVC, TIPO "E", SEM TAMPA, DE 3/4"                                                                                                                                                                                                                                                                                                                                                                                                                                                            </t>
  </si>
  <si>
    <t>5,22</t>
  </si>
  <si>
    <t xml:space="preserve">CONDULETE EM PVC, TIPO "LB", SEM TAMPA, DE 1/2" OU 3/4"                                                                                                                                                                                                                                                                                                                                                                                                                                                   </t>
  </si>
  <si>
    <t xml:space="preserve">CONDULETE EM PVC, TIPO "LB", SEM TAMPA, DE 1"                                                                                                                                                                                                                                                                                                                                                                                                                                                             </t>
  </si>
  <si>
    <t>7,63</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</si>
  <si>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</si>
  <si>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</si>
  <si>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</si>
  <si>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</si>
  <si>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</si>
  <si>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</si>
  <si>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9,54</t>
  </si>
  <si>
    <t xml:space="preserve">CONDULETE EM PVC, TIPO "T", SEM TAMPA, DE 3/4"                                                                                                                                                                                                                                                                                                                                                                                                                                                            </t>
  </si>
  <si>
    <t xml:space="preserve">CONDULETE EM PVC, TIPO "TB", SEM TAMPA, DE 1/2" OU 3/4"                                                                                                                                                                                                                                                                                                                                                                                                                                                   </t>
  </si>
  <si>
    <t>7,23</t>
  </si>
  <si>
    <t xml:space="preserve">CONDULETE EM PVC, TIPO "TB", SEM TAMPA, DE 1"                                                                                                                                                                                                                                                                                                                                                                                                                                                             </t>
  </si>
  <si>
    <t xml:space="preserve">CONDULETE EM PVC, TIPO "X", SEM TAMPA, DE 1/2"                                                                                                                                                                                                                                                                                                                                                                                                                                                            </t>
  </si>
  <si>
    <t>8,05</t>
  </si>
  <si>
    <t xml:space="preserve">CONDULETE EM PVC, TIPO "X", SEM TAMPA, DE 1"                                                                                                                                                                                                                                                                                                                                                                                                                                                              </t>
  </si>
  <si>
    <t>10,90</t>
  </si>
  <si>
    <t xml:space="preserve">CONDULETE EM PVC, TIPO "X", SEM TAMPA, DE 3/4"                                                                                                                                                                                                                                                                                                                                                                                                                                                            </t>
  </si>
  <si>
    <t>7,79</t>
  </si>
  <si>
    <t xml:space="preserve">CONDUTOR PLUVIAL, PVC, CIRCULAR, DIAMETRO ENTRE 80 E 100 MM, PARA DRENAGEM PLUVIAL PREDIAL                                                                                                                                                                                                                                                                                                                                                                                                                </t>
  </si>
  <si>
    <t>39,37</t>
  </si>
  <si>
    <t xml:space="preserve">CONE DE SINALIZACAO EM PVC FLEXIVEL, H = 70 / 76 CM (NBR 15071)                                                                                                                                                                                                                                                                                                                                                                                                                                           </t>
  </si>
  <si>
    <t>85,40</t>
  </si>
  <si>
    <t xml:space="preserve">CONE DE SINALIZACAO EM PVC RIGIDO COM FAIXA REFLETIVA, H = 70 / 76 CM                                                                                                                                                                                                                                                                                                                                                                                                                                     </t>
  </si>
  <si>
    <t>35,95</t>
  </si>
  <si>
    <t xml:space="preserve">CONECTOR / ADAPTADOR F/F, COM INSERTO METALICO, PPR, DN 25 MM X 1/2", PARA AGUA QUENTE E FRIA PREDIAL                                                                                                                                                                                                                                                                                                                                                                                                     </t>
  </si>
  <si>
    <t>9,97</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</si>
  <si>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</si>
  <si>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</si>
  <si>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</si>
  <si>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17,32</t>
  </si>
  <si>
    <t xml:space="preserve">CONECTOR / ADAPTADOR F/M, COM INSERTO METALICO, PPR, DN 32 MM X 1", PARA AGUA QUENTE E FRIA PREDIAL                                                                                                                                                                                                                                                                                                                                                                                                       </t>
  </si>
  <si>
    <t>28,36</t>
  </si>
  <si>
    <t xml:space="preserve">CONECTOR / ADAPTADOR F/M, COM INSERTO METALICO, PPR, DN 32 MM X 3/4", PARA AGUA QUENTE E FRIA PREDIAL                                                                                                                                                                                                                                                                                                                                                                                                     </t>
  </si>
  <si>
    <t>25,48</t>
  </si>
  <si>
    <t xml:space="preserve">CONECTOR / TOMADA FEMEA RJ 45, CATEGORIA 5 E (CAT 5E) PARA CABOS                                                                                                                                                                                                                                                                                                                                                                                                                                          </t>
  </si>
  <si>
    <t>16,31</t>
  </si>
  <si>
    <t xml:space="preserve">CONECTOR / TOMADA FEMEA RJ 45, CATEGORIA 6 (CAT 6) PARA CABOS                                                                                                                                                                                                                                                                                                                                                                                                                                             </t>
  </si>
  <si>
    <t>34,59</t>
  </si>
  <si>
    <t xml:space="preserve">CONECTOR BRONZE/LATAO (REF 603) SEM ANEL DE SOLDA, BOLSA X ROSCA F, 15 MM X 1/2"                                                                                                                                                                                                                                                                                                                                                                                                                          </t>
  </si>
  <si>
    <t xml:space="preserve">CONECTOR BRONZE/LATAO (REF 603) SEM ANEL DE SOLDA, BOLSA X ROSCA F, 22 MM X 1/2"                                                                                                                                                                                                                                                                                                                                                                                                                          </t>
  </si>
  <si>
    <t>13,27</t>
  </si>
  <si>
    <t xml:space="preserve">CONECTOR BRONZE/LATAO (REF 603) SEM ANEL DE SOLDA, BOLSA X ROSCA F, 22 MM X 3/4"                                                                                                                                                                                                                                                                                                                                                                                                                          </t>
  </si>
  <si>
    <t>16,47</t>
  </si>
  <si>
    <t xml:space="preserve">CONECTOR BRONZE/LATAO (REF 603) SEM ANEL DE SOLDA, BOLSA X ROSCA F, 28 MM X 1/2"                                                                                                                                                                                                                                                                                                                                                                                                                          </t>
  </si>
  <si>
    <t>23,21</t>
  </si>
  <si>
    <t xml:space="preserve">CONECTOR CURVO 90 GRAUS DE ALUMINIO, BITOLA 1 1/2", PARA ADAPTAR ENTRADA DE ELETRODUTO METALICO FLEXIVEL EM QUADROS                                                                                                                                                                                                                                                                                                                                                                                       </t>
  </si>
  <si>
    <t>19,72</t>
  </si>
  <si>
    <t xml:space="preserve">CONECTOR CURVO 90 GRAUS DE ALUMINIO, BITOLA 1 1/4", PARA ADAPTAR ENTRADA DE ELETRODUTO METALICO FLEXIVEL EM QUADROS                                                                                                                                                                                                                                                                                                                                                                                       </t>
  </si>
  <si>
    <t>12,74</t>
  </si>
  <si>
    <t xml:space="preserve">CONECTOR CURVO 90 GRAUS DE ALUMINIO, BITOLA 1/2", PARA ADAPTAR ENTRADA DE ELETRODUTO METALICO FLEXIVEL EM QUADROS                                                                                                                                                                                                                                                                                                                                                                                         </t>
  </si>
  <si>
    <t>7,84</t>
  </si>
  <si>
    <t xml:space="preserve">CONECTOR CURVO 90 GRAUS DE ALUMINIO, BITOLA 1", PARA ADAPTAR ENTRADA DE ELETRODUTO METALICO FLEXIVEL EM QUADROS                                                                                                                                                                                                                                                                                                                                                                                           </t>
  </si>
  <si>
    <t>10,23</t>
  </si>
  <si>
    <t xml:space="preserve">CONECTOR CURVO 90 GRAUS DE ALUMINIO, BITOLA 2 1/2", PARA ADAPTAR ENTRADA DE ELETRODUTO METALICO FLEXIVEL EM QUADROS                                                                                                                                                                                                                                                                                                                                                                                       </t>
  </si>
  <si>
    <t>93,87</t>
  </si>
  <si>
    <t xml:space="preserve">CONECTOR CURVO 90 GRAUS DE ALUMINIO, BITOLA 2", PARA ADAPTAR ENTRADA DE ELETRODUTO METALICO FLEXIVEL EM QUADROS                                                                                                                                                                                                                                                                                                                                                                                           </t>
  </si>
  <si>
    <t>39,96</t>
  </si>
  <si>
    <t xml:space="preserve">CONECTOR CURVO 90 GRAUS DE ALUMINIO, BITOLA 3/4", PARA ADAPTAR ENTRADA DE ELETRODUTO METALICO FLEXIVEL EM QUADROS                                                                                                                                                                                                                                                                                                                                                                                         </t>
  </si>
  <si>
    <t>8,51</t>
  </si>
  <si>
    <t xml:space="preserve">CONECTOR CURVO 90 GRAUS DE ALUMINIO, BITOLA 3", PARA ADAPTAR ENTRADA DE ELETRODUTO METALICO FLEXIVEL EM QUADROS                                                                                                                                                                                                                                                                                                                                                                                           </t>
  </si>
  <si>
    <t>113,19</t>
  </si>
  <si>
    <t xml:space="preserve">CONECTOR CURVO 90 GRAUS DE ALUMINIO, BITOLA 4", PARA ADAPTAR ENTRADA DE ELETRODUTO METALICO FLEXIVEL EM QUADROS                                                                                                                                                                                                                                                                                                                                                                                           </t>
  </si>
  <si>
    <t>208,32</t>
  </si>
  <si>
    <t xml:space="preserve">CONECTOR DE ALUMINIO TIPO PRENSA CABO, BITOLA 1 1/2", PARA CABOS DE DIAMETRO DE 37 A 40 MM                                                                                                                                                                                                                                                                                                                                                                                                                </t>
  </si>
  <si>
    <t>44,14</t>
  </si>
  <si>
    <t xml:space="preserve">CONECTOR DE ALUMINIO TIPO PRENSA CABO, BITOLA 1 1/4", PARA CABOS DE DIAMETRO DE 31 A 34 MM                                                                                                                                                                                                                                                                                                                                                                                                                </t>
  </si>
  <si>
    <t>39,34</t>
  </si>
  <si>
    <t xml:space="preserve">CONECTOR DE ALUMINIO TIPO PRENSA CABO, BITOLA 1/2", PARA CABOS DE DIAMETRO DE 12,5 A 15 MM                                                                                                                                                                                                                                                                                                                                                                                                                </t>
  </si>
  <si>
    <t>11,64</t>
  </si>
  <si>
    <t xml:space="preserve">CONECTOR DE ALUMINIO TIPO PRENSA CABO, BITOLA 1", PARA CABOS DE DIAMETRO DE 22,5 A 25 MM                                                                                                                                                                                                                                                                                                                                                                                                                  </t>
  </si>
  <si>
    <t>17,18</t>
  </si>
  <si>
    <t xml:space="preserve">CONECTOR DE ALUMINIO TIPO PRENSA CABO, BITOLA 2", PARA CABOS DE DIAMETRO DE 47,5 A 50 MM                                                                                                                                                                                                                                                                                                                                                                                                                  </t>
  </si>
  <si>
    <t>66,64</t>
  </si>
  <si>
    <t xml:space="preserve">CONECTOR DE ALUMINIO TIPO PRENSA CABO, BITOLA 3/4", PARA CABOS DE DIAMETRO DE 17,5 A 20 MM                                                                                                                                                                                                                                                                                                                                                                                                                </t>
  </si>
  <si>
    <t>13,51</t>
  </si>
  <si>
    <t xml:space="preserve">CONECTOR DE ALUMINIO TIPO PRENSA CABO, BITOLA 3/8", PARA CABOS DE DIAMETRO DE 9 A 10 MM                                                                                                                                                                                                                                                                                                                                                                                                                   </t>
  </si>
  <si>
    <t>10,94</t>
  </si>
  <si>
    <t xml:space="preserve">CONECTOR MACHO RJ 45, CATEGORIA 5 E (CAT 5E) PARA CABOS                                                                                                                                                                                                                                                                                                                                                                                                                                                   </t>
  </si>
  <si>
    <t>1,73</t>
  </si>
  <si>
    <t xml:space="preserve">CONECTOR MACHO RJ 45, CATEGORIA 6 (CAT 6) PARA CABOS                                                                                                                                                                                                                                                                                                                                                                                                                                                      </t>
  </si>
  <si>
    <t>3,68</t>
  </si>
  <si>
    <t xml:space="preserve">CONECTOR METALICO TIPO PARAFUSO FENDIDO (SPLIT BOLT), COM SEPARADOR DE CABOS BIMETALICOS, PARA CABOS ATE 25 MM2                                                                                                                                                                                                                                                                                                                                                                                           </t>
  </si>
  <si>
    <t>8,99</t>
  </si>
  <si>
    <t xml:space="preserve">CONECTOR METALICO TIPO PARAFUSO FENDIDO (SPLIT BOLT), COM SEPARADOR DE CABOS BIMETALICOS, PARA CABOS ATE 50 MM2                                                                                                                                                                                                                                                                                                                                                                                           </t>
  </si>
  <si>
    <t>14,72</t>
  </si>
  <si>
    <t xml:space="preserve">CONECTOR METALICO TIPO PARAFUSO FENDIDO (SPLIT BOLT), COM SEPARADOR DE CABOS BIMETALICOS, PARA CABOS ATE 70 MM2                                                                                                                                                                                                                                                                                                                                                                                           </t>
  </si>
  <si>
    <t>19,76</t>
  </si>
  <si>
    <t xml:space="preserve">CONECTOR METALICO TIPO PARAFUSO FENDIDO (SPLIT BOLT), PARA CABOS ATE 10 MM2                                                                                                                                                                                                                                                                                                                                                                                                                               </t>
  </si>
  <si>
    <t>5,89</t>
  </si>
  <si>
    <t xml:space="preserve">CONECTOR METALICO TIPO PARAFUSO FENDIDO (SPLIT BOLT), PARA CABOS ATE 120 MM2                                                                                                                                                                                                                                                                                                                                                                                                                              </t>
  </si>
  <si>
    <t>31,00</t>
  </si>
  <si>
    <t xml:space="preserve">CONECTOR METALICO TIPO PARAFUSO FENDIDO (SPLIT BOLT), PARA CABOS ATE 150 MM2                                                                                                                                                                                                                                                                                                                                                                                                                              </t>
  </si>
  <si>
    <t>38,47</t>
  </si>
  <si>
    <t xml:space="preserve">CONECTOR METALICO TIPO PARAFUSO FENDIDO (SPLIT BOLT), PARA CABOS ATE 16 MM2                                                                                                                                                                                                                                                                                                                                                                                                                               </t>
  </si>
  <si>
    <t>6,92</t>
  </si>
  <si>
    <t xml:space="preserve">CONECTOR METALICO TIPO PARAFUSO FENDIDO (SPLIT BOLT), PARA CABOS ATE 185 MM2                                                                                                                                                                                                                                                                                                                                                                                                                              </t>
  </si>
  <si>
    <t>52,34</t>
  </si>
  <si>
    <t xml:space="preserve">CONECTOR METALICO TIPO PARAFUSO FENDIDO (SPLIT BOLT), PARA CABOS ATE 25 MM2                                                                                                                                                                                                                                                                                                                                                                                                                               </t>
  </si>
  <si>
    <t>7,30</t>
  </si>
  <si>
    <t xml:space="preserve">CONECTOR METALICO TIPO PARAFUSO FENDIDO (SPLIT BOLT), PARA CABOS ATE 35 MM2                                                                                                                                                                                                                                                                                                                                                                                                                               </t>
  </si>
  <si>
    <t>9,12</t>
  </si>
  <si>
    <t xml:space="preserve">CONECTOR METALICO TIPO PARAFUSO FENDIDO (SPLIT BOLT), PARA CABOS ATE 50 MM2                                                                                                                                                                                                                                                                                                                                                                                                                               </t>
  </si>
  <si>
    <t>12,80</t>
  </si>
  <si>
    <t xml:space="preserve">CONECTOR METALICO TIPO PARAFUSO FENDIDO (SPLIT BOLT), PARA CABOS ATE 6 MM2                                                                                                                                                                                                                                                                                                                                                                                                                                </t>
  </si>
  <si>
    <t xml:space="preserve">CONECTOR METALICO TIPO PARAFUSO FENDIDO (SPLIT BOLT), PARA CABOS ATE 70 MM2                                                                                                                                                                                                                                                                                                                                                                                                                               </t>
  </si>
  <si>
    <t>19,10</t>
  </si>
  <si>
    <t xml:space="preserve">CONECTOR METALICO TIPO PARAFUSO FENDIDO (SPLIT BOLT), PARA CABOS ATE 95 MM2                                                                                                                                                                                                                                                                                                                                                                                                                               </t>
  </si>
  <si>
    <t xml:space="preserve">CONECTOR RETO DE ALUMINIO PARA ELETRODUTO DE 1 1/2", PARA ADAPTAR ENTRADA DE ELETRODUTO METALICO FLEXIVEL EM QUADROS                                                                                                                                                                                                                                                                                                                                                                                      </t>
  </si>
  <si>
    <t>7,06</t>
  </si>
  <si>
    <t xml:space="preserve">CONECTOR RETO DE ALUMINIO PARA ELETRODUTO DE 1 1/4", PARA ADAPTAR ENTRADA DE ELETRODUTO METALICO FLEXIVEL EM QUADROS                                                                                                                                                                                                                                                                                                                                                                                      </t>
  </si>
  <si>
    <t>4,52</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</si>
  <si>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</si>
  <si>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</si>
  <si>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</si>
  <si>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</si>
  <si>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7,82</t>
  </si>
  <si>
    <t xml:space="preserve">CONECTOR RETO DE ALUMINIO PARA ELETRODUTO DE 3/4", PARA ADAPTAR ENTRADA DE ELETRODUTO METALICO FLEXIVEL EM QUADROS                                                                                                                                                                                                                                                                                                                                                                                        </t>
  </si>
  <si>
    <t>1,81</t>
  </si>
  <si>
    <t xml:space="preserve">CONECTOR RETO DE ALUMINIO PARA ELETRODUTO DE 3", PARA ADAPTAR ENTRADA DE ELETRODUTO METALICO FLEXIVEL EM QUADROS                                                                                                                                                                                                                                                                                                                                                                                          </t>
  </si>
  <si>
    <t>25,80</t>
  </si>
  <si>
    <t xml:space="preserve">CONECTOR RETO DE ALUMINIO PARA ELETRODUTO DE 4", PARA ADAPTAR ENTRADA DE ELETRODUTO METALICO FLEXIVEL EM QUADROS                                                                                                                                                                                                                                                                                                                                                                                          </t>
  </si>
  <si>
    <t>40,43</t>
  </si>
  <si>
    <t xml:space="preserve">CONECTOR/ADAPTADOR FIXO, ROSCA FEMEA, EM PLASTICO, DN 16 MM X 1/2", PARA CONEXAO COM CRIMPAGEM, EM TUBO PEX PARA INST. AGUA QUENTE/FRIA                                                                                                                                                                                                                                                                                                                                                                   </t>
  </si>
  <si>
    <t>8,35</t>
  </si>
  <si>
    <t xml:space="preserve">CONECTOR/ADAPTADOR FIXO, ROSCA FEMEA, EM PLASTICO, DN 20 MM X 1/2", PARA CONEXAO COM CRIMPAGEM, EM TUBO PEX PARA INST. AGUA QUENTE/FRIA                                                                                                                                                                                                                                                                                                                                                                   </t>
  </si>
  <si>
    <t>9,36</t>
  </si>
  <si>
    <t xml:space="preserve">CONECTOR/ADAPTADOR FIXO, ROSCA FEMEA, EM PLASTICO, DN 20 MM X 3/4", PARA CONEXAO COM CRIMPAGEM, EM TUBO PEX PARA INST. AGUA QUENTE/FRIA                                                                                                                                                                                                                                                                                                                                                                   </t>
  </si>
  <si>
    <t>12,37</t>
  </si>
  <si>
    <t xml:space="preserve">CONECTOR/ADAPTADOR FIXO, ROSCA FEMEA, EM PLASTICO, DN 25 MM X 3/4", PARA CONEXAO COM CRIMPAGEM, EM TUBO PEX PARA INST. AGUA QUENTE/FRIA                                                                                                                                                                                                                                                                                                                                                                   </t>
  </si>
  <si>
    <t>17,26</t>
  </si>
  <si>
    <t xml:space="preserve">CONECTOR/ADAPTADOR FIXO, ROSCA FEMEA, METALICA, COM ANEL DESLIZANTE, DN 16 MM X 1/2", PARA TUBO PEX PARA INST. AGUA QUENTE/FRIA                                                                                                                                                                                                                                                                                                                                                                           </t>
  </si>
  <si>
    <t>8,47</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</si>
  <si>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</si>
  <si>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</si>
  <si>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10,09</t>
  </si>
  <si>
    <t xml:space="preserve">CONECTOR/ADAPTADOR FIXO, ROSCA FEMEA, METALICA, COM ANEL DESLIZANTE, DN 25 MM X 1", PARA TUBO PEX PARA INST. AGUA QUENTE/FRIA                                                                                                                                                                                                                                                                                                                                                                             </t>
  </si>
  <si>
    <t>18,23</t>
  </si>
  <si>
    <t xml:space="preserve">CONECTOR/ADAPTADOR FIXO, ROSCA FEMEA, METALICA, COM ANEL DESLIZANTE, DN 25 MM X 3/4", PARA TUBO PEX PARA INST. AGUA QUENTE/FRIA                                                                                                                                                                                                                                                                                                                                                                           </t>
  </si>
  <si>
    <t>11,95</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</si>
  <si>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</si>
  <si>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</si>
  <si>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</si>
  <si>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1.384,33</t>
  </si>
  <si>
    <t xml:space="preserve">CONECTOR, CPVC, SOLDAVEL, 15 MM X 1/2", PARA AGUA QUENTE                                                                                                                                                                                                                                                                                                                                                                                                                                                  </t>
  </si>
  <si>
    <t>16,46</t>
  </si>
  <si>
    <t xml:space="preserve">CONECTOR, CPVC, SOLDAVEL, 22 MM X 1/2", PARA AGUA QUENTE                                                                                                                                                                                                                                                                                                                                                                                                                                                  </t>
  </si>
  <si>
    <t>21,87</t>
  </si>
  <si>
    <t xml:space="preserve">CONECTOR, CPVC, SOLDAVEL, 22 MM X 3/4", PARA AGUA QUENTE                                                                                                                                                                                                                                                                                                                                                                                                                                                  </t>
  </si>
  <si>
    <t>19,59</t>
  </si>
  <si>
    <t xml:space="preserve">CONECTOR, CPVC, SOLDAVEL, 28 MM X 1", PARA AGUA QUENTE                                                                                                                                                                                                                                                                                                                                                                                                                                                    </t>
  </si>
  <si>
    <t>25,24</t>
  </si>
  <si>
    <t xml:space="preserve">CONECTOR, CPVC, SOLDAVEL, 35 MM X 1 1/4", PARA AGUA QUENTE                                                                                                                                                                                                                                                                                                                                                                                                                                                </t>
  </si>
  <si>
    <t>40,38</t>
  </si>
  <si>
    <t xml:space="preserve">CONECTOR, CPVC, SOLDAVEL, 42 MM X 1 1/2", PARA AGUA QUENTE                                                                                                                                                                                                                                                                                                                                                                                                                                                </t>
  </si>
  <si>
    <t>49,44</t>
  </si>
  <si>
    <t xml:space="preserve">CONECTOR, CPVC, SOLDAVEL, 54 MM X 2", PARA AGUA QUENTE                                                                                                                                                                                                                                                                                                                                                                                                                                                    </t>
  </si>
  <si>
    <t>80,58</t>
  </si>
  <si>
    <t xml:space="preserve">CONECTOR, CPVC, SOLDAVEL, 73 MM X 2 1/2", PARA AGUA QUENTE                                                                                                                                                                                                                                                                                                                                                                                                                                                </t>
  </si>
  <si>
    <t>310,90</t>
  </si>
  <si>
    <t xml:space="preserve">CONECTOR, CPVC, SOLDAVEL, 89 MM X 3", PARA AGUA QUENTE                                                                                                                                                                                                                                                                                                                                                                                                                                                    </t>
  </si>
  <si>
    <t>451,50</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</si>
  <si>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</si>
  <si>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</si>
  <si>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183,35</t>
  </si>
  <si>
    <t xml:space="preserve">CONJUNTO ARRUELAS DE VEDACAO 5/16" PARA TELHA FIBROCIMENTO (UMA ARRUELA METALICA E UMA ARRUELA PVC - CONICAS)                                                                                                                                                                                                                                                                                                                                                                                             </t>
  </si>
  <si>
    <t>0,27</t>
  </si>
  <si>
    <t xml:space="preserve">CONJUNTO DE FERRAGENS PIVO, PARA PORTA PIVOTANTE DE ATE 100 KG, REGULAVEL COM ESFERA , CROMADO - SUPERIOR E INFERIOR - COMPLETO                                                                                                                                                                                                                                                                                                                                                                           </t>
  </si>
  <si>
    <t>84,54</t>
  </si>
  <si>
    <t xml:space="preserve">CONJUNTO DE LIGACAO AJUSTAVEL, PARA VASO / BACIA SANITARIA , EM PLASTICO BRANCO, COM TUBO, CANOPLA E ESPUDE                                                                                                                                                                                                                                                                                                                                                                                               </t>
  </si>
  <si>
    <t>9,44</t>
  </si>
  <si>
    <t xml:space="preserve">CONJUNTO DE LIGACAO PARA VASO / BACIA SANITARIA, EM PLASTICO BRANCO, COM TUBO, CANOPLA E ANEL DE EXPANSAO (TUBO 1.1/2" X 20 CM)                                                                                                                                                                                                                                                                                                                                                                           </t>
  </si>
  <si>
    <t>13,10</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</si>
  <si>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</si>
  <si>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</si>
  <si>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4.539,57</t>
  </si>
  <si>
    <t xml:space="preserve">CONJUNTO PARA QUADRA DE  VOLEI COM POSTES EM TUBO DE ACO GALVANIZADO 3", H = *255* CM, PINTURA EM TINTA ESMALTE SINTETICO, REDE DE NYLON COM 2 MM, MALHA 10 X 10 CM E ANTENAS OFICIAIS EM FIBRA DE VIDRO                                                                                                                                                                                                                                                                                                  </t>
  </si>
  <si>
    <t>2.755,92</t>
  </si>
  <si>
    <t xml:space="preserve">CONJUNTO PRE-MOLDADO COMPOSTO POR GRELHA (0,99 X 0,45 M), QUADRO (1,10 X 0,52 M) E CANTONEIRA (1,10 X 0,35 M), EM CONCRETO ARMADO, COM FCK DE 21 MPA                                                                                                                                                                                                                                                                                                                                                      </t>
  </si>
  <si>
    <t>456,61</t>
  </si>
  <si>
    <t xml:space="preserve">CONTAINER ALMOXARIFADO, DE *2,40* X *6,00* M, PADRAO SIMPLES, SEM REVESTIMENTO E SEM DIVISORIAS INTERNOS E SEM SANITARIO, PARA USO EM CANTEIRO DE OBRAS                                                                                                                                                                                                                                                                                                                                                   </t>
  </si>
  <si>
    <t>19.404,00</t>
  </si>
  <si>
    <t xml:space="preserve">CONTATOR TRIPOLAR, CORRENTE DE *110* A, TENSAO NOMINAL DE *500* V, CATEGORIA AC-2 E AC-3                                                                                                                                                                                                                                                                                                                                                                                                                  </t>
  </si>
  <si>
    <t>1.079,78</t>
  </si>
  <si>
    <t xml:space="preserve">CONTATOR TRIPOLAR, CORRENTE DE *185* A, TENSAO NOMINAL DE *500* V, CATEGORIA AC-2 E AC-3                                                                                                                                                                                                                                                                                                                                                                                                                  </t>
  </si>
  <si>
    <t>1.614,94</t>
  </si>
  <si>
    <t xml:space="preserve">CONTATOR TRIPOLAR, CORRENTE DE *22* A, TENSAO NOMINAL DE *500* V, CATEGORIA AC-2 E AC-3                                                                                                                                                                                                                                                                                                                                                                                                                   </t>
  </si>
  <si>
    <t>112,79</t>
  </si>
  <si>
    <t xml:space="preserve">CONTATOR TRIPOLAR, CORRENTE DE *265* A, TENSAO NOMINAL DE *500* V, CATEGORIA AC-2 E AC-3                                                                                                                                                                                                                                                                                                                                                                                                                  </t>
  </si>
  <si>
    <t>3.644,26</t>
  </si>
  <si>
    <t xml:space="preserve">CONTATOR TRIPOLAR, CORRENTE DE *38* A, TENSAO NOMINAL DE *500* V, CATEGORIA AC-2 E AC-3                                                                                                                                                                                                                                                                                                                                                                                                                   </t>
  </si>
  <si>
    <t>237,61</t>
  </si>
  <si>
    <t xml:space="preserve">CONTATOR TRIPOLAR, CORRENTE DE *500* A, TENSAO NOMINAL DE *500* V, CATEGORIA AC-2 E AC-3                                                                                                                                                                                                                                                                                                                                                                                                                  </t>
  </si>
  <si>
    <t>8.869,26</t>
  </si>
  <si>
    <t xml:space="preserve">CONTATOR TRIPOLAR, CORRENTE DE *65* A, TENSAO NOMINAL DE *500* V, CATEGORIA AC-2 E AC-3                                                                                                                                                                                                                                                                                                                                                                                                                   </t>
  </si>
  <si>
    <t>454,18</t>
  </si>
  <si>
    <t xml:space="preserve">CONTATOR TRIPOLAR, CORRENTE DE 12 A, TENSAO NOMINAL DE *500* V, CATEGORIA AC-2 E AC-3                                                                                                                                                                                                                                                                                                                                                                                                                     </t>
  </si>
  <si>
    <t>91,99</t>
  </si>
  <si>
    <t xml:space="preserve">CONTATOR TRIPOLAR, CORRENTE DE 25 A, TENSAO NOMINAL DE *500* V, CATEGORIA AC-2 E AC-3                                                                                                                                                                                                                                                                                                                                                                                                                     </t>
  </si>
  <si>
    <t>126,54</t>
  </si>
  <si>
    <t xml:space="preserve">CONTATOR TRIPOLAR, CORRENTE DE 250 A, TENSAO NOMINAL DE *500* V, PARA ACIONAMENTO DE CAPACITORES                                                                                                                                                                                                                                                                                                                                                                                                          </t>
  </si>
  <si>
    <t>2.786,11</t>
  </si>
  <si>
    <t xml:space="preserve">CONTATOR TRIPOLAR, CORRENTE DE 300 A, TENSAO NOMINAL DE *500* V, CATEGORIA AC-2 E AC-3                                                                                                                                                                                                                                                                                                                                                                                                                    </t>
  </si>
  <si>
    <t>4.285,09</t>
  </si>
  <si>
    <t xml:space="preserve">CONTATOR TRIPOLAR, CORRENTE DE 32 A, TENSAO NOMINAL DE *500* V, CATEGORIA AC-2 E AC-3                                                                                                                                                                                                                                                                                                                                                                                                                     </t>
  </si>
  <si>
    <t>195,84</t>
  </si>
  <si>
    <t xml:space="preserve">CONTATOR TRIPOLAR, CORRENTE DE 400 A, TENSAO NOMINAL DE *500* V, CATEGORIA AC-2 E AC-3                                                                                                                                                                                                                                                                                                                                                                                                                    </t>
  </si>
  <si>
    <t>5.115,47</t>
  </si>
  <si>
    <t xml:space="preserve">CONTATOR TRIPOLAR, CORRENTE DE 45 A, TENSAO NOMINAL DE *500* V, CATEGORIA AC-2 E AC-3                                                                                                                                                                                                                                                                                                                                                                                                                     </t>
  </si>
  <si>
    <t>350,26</t>
  </si>
  <si>
    <t xml:space="preserve">CONTATOR TRIPOLAR, CORRENTE DE 630 A, TENSAO NOMINAL DE *500* V, CATEGORIA AC-2 E AC-3                                                                                                                                                                                                                                                                                                                                                                                                                    </t>
  </si>
  <si>
    <t>12.574,07</t>
  </si>
  <si>
    <t xml:space="preserve">CONTATOR TRIPOLAR, CORRENTE DE 75 A, TENSAO NOMINAL DE *500* V, CATEGORIA AC-2 E AC-3                                                                                                                                                                                                                                                                                                                                                                                                                     </t>
  </si>
  <si>
    <t>657,73</t>
  </si>
  <si>
    <t xml:space="preserve">CONTATOR TRIPOLAR, CORRENTE DE 9 A, TENSAO NOMINAL DE *500* V, CATEGORIA AC-2 E AC-3                                                                                                                                                                                                                                                                                                                                                                                                                      </t>
  </si>
  <si>
    <t>86,63</t>
  </si>
  <si>
    <t xml:space="preserve">CONTATOR TRIPOLAR, CORRENTE DE 95 A, TENSAO NOMINAL DE *500* V, CATEGORIA AC-2 E AC-3                                                                                                                                                                                                                                                                                                                                                                                                                     </t>
  </si>
  <si>
    <t>903,82</t>
  </si>
  <si>
    <t xml:space="preserve">CONTRA-PORCA SEXTAVADA, DIAMETRO NOMINAL 1 3/8", ALTURA 35 MM                                                                                                                                                                                                                                                                                                                                                                                                                                             </t>
  </si>
  <si>
    <t>44,49</t>
  </si>
  <si>
    <t xml:space="preserve">CONTRAMARCO DE ALUMINIO (PERFIL 25) PARA ESQUADRIAS, TIPO CONVENCIONAL / CADEIRINHA, 60 MM (CM-060), INCLUSO CONEXOES, GRAPAS E TRAVAMENTOS                                                                                                                                                                                                                                                                                                                                                               </t>
  </si>
  <si>
    <t xml:space="preserve">CORDA DE POLIAMIDA 12 MM TIPO BOMBEIRO, PARA TRABALHO EM ALTURA                                                                                                                                                                                                                                                                                                                                                                                                                                           </t>
  </si>
  <si>
    <t xml:space="preserve">100M  </t>
  </si>
  <si>
    <t>574,08</t>
  </si>
  <si>
    <t xml:space="preserve">CORDAO DE COBRE, FLEXIVEL, TORCIDO, CLASSE 4 OU 5, ISOLACAO EM PVC/D, 300 V, 2 CONDUTORES DE 0,5 MM2                                                                                                                                                                                                                                                                                                                                                                                                      </t>
  </si>
  <si>
    <t xml:space="preserve">CORDAO DE COBRE, FLEXIVEL, TORCIDO, CLASSE 4 OU 5, ISOLACAO EM PVC/D, 300 V, 2 CONDUTORES DE 0,75 MM2                                                                                                                                                                                                                                                                                                                                                                                                     </t>
  </si>
  <si>
    <t>1,64</t>
  </si>
  <si>
    <t xml:space="preserve">CORDAO DE COBRE, FLEXIVEL, TORCIDO, CLASSE 4 OU 5, ISOLACAO EM PVC/D, 300 V, 2 CONDUTORES DE 1,0 MM2                                                                                                                                                                                                                                                                                                                                                                                                      </t>
  </si>
  <si>
    <t>2,13</t>
  </si>
  <si>
    <t xml:space="preserve">CORDAO DE COBRE, FLEXIVEL, TORCIDO, CLASSE 4 OU 5, ISOLACAO EM PVC/D, 300 V, 2 CONDUTORES DE 1,5 MM2                                                                                                                                                                                                                                                                                                                                                                                                      </t>
  </si>
  <si>
    <t xml:space="preserve">CORDAO DE COBRE, FLEXIVEL, TORCIDO, CLASSE 4 OU 5, ISOLACAO EM PVC/D, 300 V, 2 CONDUTORES DE 2,5 MM2                                                                                                                                                                                                                                                                                                                                                                                                      </t>
  </si>
  <si>
    <t>4,70</t>
  </si>
  <si>
    <t xml:space="preserve">CORDAO DE COBRE, FLEXIVEL, TORCIDO, CLASSE 4 OU 5, ISOLACAO EM PVC/D, 300 V, 2 CONDUTORES DE 4 MM2                                                                                                                                                                                                                                                                                                                                                                                                        </t>
  </si>
  <si>
    <t>7,69</t>
  </si>
  <si>
    <t xml:space="preserve">CORDEL DETONANTE, NP 05 G/M                                                                                                                                                                                                                                                                                                                                                                                                                                                                               </t>
  </si>
  <si>
    <t xml:space="preserve">CORDEL DETONANTE, NP 10 G/M                                                                                                                                                                                                                                                                                                                                                                                                                                                                               </t>
  </si>
  <si>
    <t>8,75</t>
  </si>
  <si>
    <t xml:space="preserve">CORRENTE DE ELO CURTO COMUM, SOLDADA, GALVANIZADA, ESPESSURA DO ELO = 1/2" (12,5 MM)                                                                                                                                                                                                                                                                                                                                                                                                                      </t>
  </si>
  <si>
    <t>35,00</t>
  </si>
  <si>
    <t xml:space="preserve">CORTADEIRA DE PISO DE CONCRETO E ASFALTO, PARA DISCO PADRAO DE DIAMETRO 350 MM (14") OU 450 MM (18") , MOTOR A GASOLINA, POTENCIA 13 HP, SEM DISCO                                                                                                                                                                                                                                                                                                                                                        </t>
  </si>
  <si>
    <t>11.466,91</t>
  </si>
  <si>
    <t xml:space="preserve">CORTADEIRA HIDRAULICA DE VERGALHAO, PARA ACO DE DIAMETRO ATE 50 MM, MOTOR ELETRICO TRIFASICO, POTENCIA DE 5,5 HP A 7,5 HP                                                                                                                                                                                                                                                                                                                                                                                 </t>
  </si>
  <si>
    <t>94.529,32</t>
  </si>
  <si>
    <t xml:space="preserve">COTOVELO BRONZE/LATAO (REF 707-3) SEM ANEL DE SOLDA, BOLSA X ROSCA F, 15MM X 1/2"                                                                                                                                                                                                                                                                                                                                                                                                                         </t>
  </si>
  <si>
    <t>12,99</t>
  </si>
  <si>
    <t xml:space="preserve">COTOVELO BRONZE/LATAO (REF 707-3) SEM ANEL DE SOLDA, BOLSA X ROSCA F, 22MM X 1/2"                                                                                                                                                                                                                                                                                                                                                                                                                         </t>
  </si>
  <si>
    <t>19,88</t>
  </si>
  <si>
    <t xml:space="preserve">COTOVELO BRONZE/LATAO (REF 707-3) SEM ANEL DE SOLDA, BOLSA X ROSCA F, 22MM X 3/4"                                                                                                                                                                                                                                                                                                                                                                                                                         </t>
  </si>
  <si>
    <t xml:space="preserve">COTOVELO DE COBRE 90 GRAUS (REF 607) SEM ANEL DE SOLDA, BOLSA X BOLSA, 104 MM                                                                                                                                                                                                                                                                                                                                                                                                                             </t>
  </si>
  <si>
    <t>745,61</t>
  </si>
  <si>
    <t xml:space="preserve">COTOVELO DE COBRE 90 GRAUS (REF 607) SEM ANEL DE SOLDA, BOLSA X BOLSA, 15 MM                                                                                                                                                                                                                                                                                                                                                                                                                              </t>
  </si>
  <si>
    <t>4,87</t>
  </si>
  <si>
    <t xml:space="preserve">COTOVELO DE COBRE 90 GRAUS (REF 607) SEM ANEL DE SOLDA, BOLSA X BOLSA, 22 MM                                                                                                                                                                                                                                                                                                                                                                                                                              </t>
  </si>
  <si>
    <t>10,99</t>
  </si>
  <si>
    <t xml:space="preserve">COTOVELO DE COBRE 90 GRAUS (REF 607) SEM ANEL DE SOLDA, BOLSA X BOLSA, 28 MM                                                                                                                                                                                                                                                                                                                                                                                                                              </t>
  </si>
  <si>
    <t>18,87</t>
  </si>
  <si>
    <t xml:space="preserve">COTOVELO DE COBRE 90 GRAUS (REF 607) SEM ANEL DE SOLDA, BOLSA X BOLSA, 35 MM                                                                                                                                                                                                                                                                                                                                                                                                                              </t>
  </si>
  <si>
    <t>37,09</t>
  </si>
  <si>
    <t xml:space="preserve">COTOVELO DE COBRE 90 GRAUS (REF 607) SEM ANEL DE SOLDA, BOLSA X BOLSA, 42 MM                                                                                                                                                                                                                                                                                                                                                                                                                              </t>
  </si>
  <si>
    <t>56,93</t>
  </si>
  <si>
    <t xml:space="preserve">COTOVELO DE COBRE 90 GRAUS (REF 607) SEM ANEL DE SOLDA, BOLSA X BOLSA, 54 MM                                                                                                                                                                                                                                                                                                                                                                                                                              </t>
  </si>
  <si>
    <t>90,37</t>
  </si>
  <si>
    <t xml:space="preserve">COTOVELO DE COBRE 90 GRAUS (REF 607) SEM ANEL DE SOLDA, BOLSA X BOLSA, 66 MM                                                                                                                                                                                                                                                                                                                                                                                                                              </t>
  </si>
  <si>
    <t>314,67</t>
  </si>
  <si>
    <t xml:space="preserve">COTOVELO DE COBRE 90 GRAUS (REF 607) SEM ANEL DE SOLDA, BOLSA X BOLSA, 79 MM                                                                                                                                                                                                                                                                                                                                                                                                                              </t>
  </si>
  <si>
    <t>301,74</t>
  </si>
  <si>
    <t xml:space="preserve">COTOVELO DE REDUCAO 90 GRAUS DE FERRO GALVANIZADO, COM ROSCA BSP, DE 1 1/2" X 1"                                                                                                                                                                                                                                                                                                                                                                                                                          </t>
  </si>
  <si>
    <t>47,39</t>
  </si>
  <si>
    <t xml:space="preserve">COTOVELO DE REDUCAO 90 GRAUS DE FERRO GALVANIZADO, COM ROSCA BSP, DE 1 1/2" X 3/4"                                                                                                                                                                                                                                                                                                                                                                                                                        </t>
  </si>
  <si>
    <t>47,37</t>
  </si>
  <si>
    <t xml:space="preserve">COTOVELO DE REDUCAO 90 GRAUS DE FERRO GALVANIZADO, COM ROSCA BSP, DE 1 1/4" X 1"                                                                                                                                                                                                                                                                                                                                                                                                                          </t>
  </si>
  <si>
    <t>33,76</t>
  </si>
  <si>
    <t xml:space="preserve">COTOVELO DE REDUCAO 90 GRAUS DE FERRO GALVANIZADO, COM ROSCA BSP, DE 1" X 1/2"                                                                                                                                                                                                                                                                                                                                                                                                                            </t>
  </si>
  <si>
    <t>19,73</t>
  </si>
  <si>
    <t xml:space="preserve">COTOVELO DE REDUCAO 90 GRAUS DE FERRO GALVANIZADO, COM ROSCA BSP, DE 1" X 3/4"                                                                                                                                                                                                                                                                                                                                                                                                                            </t>
  </si>
  <si>
    <t xml:space="preserve">COTOVELO DE REDUCAO 90 GRAUS DE FERRO GALVANIZADO, COM ROSCA BSP, DE 2 1/2" X 2"                                                                                                                                                                                                                                                                                                                                                                                                                          </t>
  </si>
  <si>
    <t>120,31</t>
  </si>
  <si>
    <t xml:space="preserve">COTOVELO DE REDUCAO 90 GRAUS DE FERRO GALVANIZADO, COM ROSCA BSP, DE 2" X 1 1/2"                                                                                                                                                                                                                                                                                                                                                                                                                          </t>
  </si>
  <si>
    <t>67,95</t>
  </si>
  <si>
    <t xml:space="preserve">COTOVELO DE REDUCAO 90 GRAUS DE FERRO GALVANIZADO, COM ROSCA BSP, DE 3/4" X 1/2"                                                                                                                                                                                                                                                                                                                                                                                                                          </t>
  </si>
  <si>
    <t>13,01</t>
  </si>
  <si>
    <t xml:space="preserve">COTOVELO 45 GRAUS DE FERRO GALVANIZADO, COM ROSCA BSP, DE 1 1/2"                                                                                                                                                                                                                                                                                                                                                                                                                                          </t>
  </si>
  <si>
    <t>40,06</t>
  </si>
  <si>
    <t xml:space="preserve">COTOVELO 45 GRAUS DE FERRO GALVANIZADO, COM ROSCA BSP, DE 1 1/4"                                                                                                                                                                                                                                                                                                                                                                                                                                          </t>
  </si>
  <si>
    <t>32,70</t>
  </si>
  <si>
    <t xml:space="preserve">COTOVELO 45 GRAUS DE FERRO GALVANIZADO, COM ROSCA BSP, DE 1/2"                                                                                                                                                                                                                                                                                                                                                                                                                                            </t>
  </si>
  <si>
    <t>9,23</t>
  </si>
  <si>
    <t xml:space="preserve">COTOVELO 45 GRAUS DE FERRO GALVANIZADO, COM ROSCA BSP, DE 1"                                                                                                                                                                                                                                                                                                                                                                                                                                              </t>
  </si>
  <si>
    <t>20,13</t>
  </si>
  <si>
    <t xml:space="preserve">COTOVELO 45 GRAUS DE FERRO GALVANIZADO, COM ROSCA BSP, DE 2 1/2"                                                                                                                                                                                                                                                                                                                                                                                                                                          </t>
  </si>
  <si>
    <t>112,60</t>
  </si>
  <si>
    <t xml:space="preserve">COTOVELO 45 GRAUS DE FERRO GALVANIZADO, COM ROSCA BSP, DE 2"                                                                                                                                                                                                                                                                                                                                                                                                                                              </t>
  </si>
  <si>
    <t>58,25</t>
  </si>
  <si>
    <t xml:space="preserve">COTOVELO 45 GRAUS DE FERRO GALVANIZADO, COM ROSCA BSP, DE 3/4"                                                                                                                                                                                                                                                                                                                                                                                                                                            </t>
  </si>
  <si>
    <t xml:space="preserve">COTOVELO 45 GRAUS DE FERRO GALVANIZADO, COM ROSCA BSP, DE 3"                                                                                                                                                                                                                                                                                                                                                                                                                                              </t>
  </si>
  <si>
    <t>164,62</t>
  </si>
  <si>
    <t xml:space="preserve">COTOVELO 45 GRAUS DE FERRO GALVANIZADO, COM ROSCA BSP, DE 4"                                                                                                                                                                                                                                                                                                                                                                                                                                              </t>
  </si>
  <si>
    <t>288,45</t>
  </si>
  <si>
    <t xml:space="preserve">COTOVELO 45 GRAUS, PEAD PE 100, DE 125 MM, PARA ELETROFUSAO                                                                                                                                                                                                                                                                                                                                                                                                                                               </t>
  </si>
  <si>
    <t>232,23</t>
  </si>
  <si>
    <t xml:space="preserve">COTOVELO 45 GRAUS, PEAD PE 100, DE 200 MM, PARA ELETROFUSAO                                                                                                                                                                                                                                                                                                                                                                                                                                               </t>
  </si>
  <si>
    <t>1.518,32</t>
  </si>
  <si>
    <t xml:space="preserve">COTOVELO 45 GRAUS, PEAD PE 100, DE 32 MM, PARA ELETROFUSAO                                                                                                                                                                                                                                                                                                                                                                                                                                                </t>
  </si>
  <si>
    <t>27,29</t>
  </si>
  <si>
    <t xml:space="preserve">COTOVELO 45 GRAUS, PEAD PE 100, DE 40 MM, PARA ELETROFUSAO                                                                                                                                                                                                                                                                                                                                                                                                                                                </t>
  </si>
  <si>
    <t>32,21</t>
  </si>
  <si>
    <t xml:space="preserve">COTOVELO 45 GRAUS, PEAD PE 100, DE 63 MM, PARA ELETROFUSAO                                                                                                                                                                                                                                                                                                                                                                                                                                                </t>
  </si>
  <si>
    <t>46,58</t>
  </si>
  <si>
    <t xml:space="preserve">COTOVELO 90 GRAUS DE FERRO GALVANIZADO, COM ROSCA BSP MACHO/FEMEA, DE 1 1/2"                                                                                                                                                                                                                                                                                                                                                                                                                              </t>
  </si>
  <si>
    <t>45,29</t>
  </si>
  <si>
    <t xml:space="preserve">COTOVELO 90 GRAUS DE FERRO GALVANIZADO, COM ROSCA BSP MACHO/FEMEA, DE 1 1/4"                                                                                                                                                                                                                                                                                                                                                                                                                              </t>
  </si>
  <si>
    <t>37,33</t>
  </si>
  <si>
    <t xml:space="preserve">COTOVELO 90 GRAUS DE FERRO GALVANIZADO, COM ROSCA BSP MACHO/FEMEA, DE 1/2"                                                                                                                                                                                                                                                                                                                                                                                                                                </t>
  </si>
  <si>
    <t xml:space="preserve">COTOVELO 90 GRAUS DE FERRO GALVANIZADO, COM ROSCA BSP MACHO/FEMEA, DE 1"                                                                                                                                                                                                                                                                                                                                                                                                                                  </t>
  </si>
  <si>
    <t>23,22</t>
  </si>
  <si>
    <t xml:space="preserve">COTOVELO 90 GRAUS DE FERRO GALVANIZADO, COM ROSCA BSP MACHO/FEMEA, DE 2 1/2"                                                                                                                                                                                                                                                                                                                                                                                                                              </t>
  </si>
  <si>
    <t>132,20</t>
  </si>
  <si>
    <t xml:space="preserve">COTOVELO 90 GRAUS DE FERRO GALVANIZADO, COM ROSCA BSP MACHO/FEMEA, DE 2"                                                                                                                                                                                                                                                                                                                                                                                                                                  </t>
  </si>
  <si>
    <t>65,25</t>
  </si>
  <si>
    <t xml:space="preserve">COTOVELO 90 GRAUS DE FERRO GALVANIZADO, COM ROSCA BSP MACHO/FEMEA, DE 3/4"                                                                                                                                                                                                                                                                                                                                                                                                                                </t>
  </si>
  <si>
    <t>12,94</t>
  </si>
  <si>
    <t xml:space="preserve">COTOVELO 90 GRAUS DE FERRO GALVANIZADO, COM ROSCA BSP MACHO/FEMEA, DE 3"                                                                                                                                                                                                                                                                                                                                                                                                                                  </t>
  </si>
  <si>
    <t>201,07</t>
  </si>
  <si>
    <t xml:space="preserve">COTOVELO 90 GRAUS DE FERRO GALVANIZADO, COM ROSCA BSP, DE 1 1/2"                                                                                                                                                                                                                                                                                                                                                                                                                                          </t>
  </si>
  <si>
    <t>36,30</t>
  </si>
  <si>
    <t xml:space="preserve">COTOVELO 90 GRAUS DE FERRO GALVANIZADO, COM ROSCA BSP, DE 1 1/4"                                                                                                                                                                                                                                                                                                                                                                                                                                          </t>
  </si>
  <si>
    <t>27,25</t>
  </si>
  <si>
    <t xml:space="preserve">COTOVELO 90 GRAUS DE FERRO GALVANIZADO, COM ROSCA BSP, DE 1/2"                                                                                                                                                                                                                                                                                                                                                                                                                                            </t>
  </si>
  <si>
    <t>7,74</t>
  </si>
  <si>
    <t xml:space="preserve">COTOVELO 90 GRAUS DE FERRO GALVANIZADO, COM ROSCA BSP, DE 1"                                                                                                                                                                                                                                                                                                                                                                                                                                              </t>
  </si>
  <si>
    <t xml:space="preserve">COTOVELO 90 GRAUS DE FERRO GALVANIZADO, COM ROSCA BSP, DE 2 1/2"                                                                                                                                                                                                                                                                                                                                                                                                                                          </t>
  </si>
  <si>
    <t>101,37</t>
  </si>
  <si>
    <t xml:space="preserve">COTOVELO 90 GRAUS DE FERRO GALVANIZADO, COM ROSCA BSP, DE 2"                                                                                                                                                                                                                                                                                                                                                                                                                                              </t>
  </si>
  <si>
    <t>55,70</t>
  </si>
  <si>
    <t xml:space="preserve">COTOVELO 90 GRAUS DE FERRO GALVANIZADO, COM ROSCA BSP, DE 3/4"                                                                                                                                                                                                                                                                                                                                                                                                                                            </t>
  </si>
  <si>
    <t>11,58</t>
  </si>
  <si>
    <t xml:space="preserve">COTOVELO 90 GRAUS DE FERRO GALVANIZADO, COM ROSCA BSP, DE 3"                                                                                                                                                                                                                                                                                                                                                                                                                                              </t>
  </si>
  <si>
    <t>142,98</t>
  </si>
  <si>
    <t xml:space="preserve">COTOVELO 90 GRAUS DE FERRO GALVANIZADO, COM ROSCA BSP, DE 4"                                                                                                                                                                                                                                                                                                                                                                                                                                              </t>
  </si>
  <si>
    <t>271,92</t>
  </si>
  <si>
    <t xml:space="preserve">COTOVELO 90 GRAUS DE FERRO GALVANIZADO, COM ROSCA BSP, DE 5"                                                                                                                                                                                                                                                                                                                                                                                                                                              </t>
  </si>
  <si>
    <t>396,77</t>
  </si>
  <si>
    <t xml:space="preserve">COTOVELO 90 GRAUS DE FERRO GALVANIZADO, COM ROSCA BSP, DE 6"                                                                                                                                                                                                                                                                                                                                                                                                                                              </t>
  </si>
  <si>
    <t>1.014,11</t>
  </si>
  <si>
    <t xml:space="preserve">COTOVELO 90 GRAUS, PEAD PE 100, DE 125 MM, PARA ELETROFUSAO                                                                                                                                                                                                                                                                                                                                                                                                                                               </t>
  </si>
  <si>
    <t xml:space="preserve">COTOVELO 90 GRAUS, PEAD PE 100, DE 20 MM, PARA ELETROFUSAO                                                                                                                                                                                                                                                                                                                                                                                                                                                </t>
  </si>
  <si>
    <t>29,10</t>
  </si>
  <si>
    <t xml:space="preserve">COTOVELO 90 GRAUS, PEAD PE 100, DE 200 MM, PARA ELETROFUSAO                                                                                                                                                                                                                                                                                                                                                                                                                                               </t>
  </si>
  <si>
    <t>2.165,34</t>
  </si>
  <si>
    <t xml:space="preserve">COTOVELO 90 GRAUS, PEAD PE 100, DE 32 MM, PARA ELETROFUSAO                                                                                                                                                                                                                                                                                                                                                                                                                                                </t>
  </si>
  <si>
    <t>39,48</t>
  </si>
  <si>
    <t xml:space="preserve">COTOVELO 90 GRAUS, PEAD PE 100, DE 63 MM, PARA ELETROFUSAO                                                                                                                                                                                                                                                                                                                                                                                                                                                </t>
  </si>
  <si>
    <t>72,82</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</si>
  <si>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</si>
  <si>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</si>
  <si>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</si>
  <si>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</si>
  <si>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3,58</t>
  </si>
  <si>
    <t xml:space="preserve">COTOVELO/JOELHO 90 GRAUS, EM POLIPROPILENO, PN 16, PARA TUBOS PEAD, 32 X 32 MM - LIGACAO PREDIAL DE AGUA                                                                                                                                                                                                                                                                                                                                                                                                  </t>
  </si>
  <si>
    <t>5,15</t>
  </si>
  <si>
    <t xml:space="preserve">CREMONA RETANGULAR INJETADA LISA COM CHAVE, COM CASTANHA / ALCA, EM LATAO, COM ACABAMENTO CROMADO, DE SOBREPOR / EMBUTIR                                                                                                                                                                                                                                                                                                                                                                                  </t>
  </si>
  <si>
    <t>162,70</t>
  </si>
  <si>
    <t xml:space="preserve">CREMONA RETANGULAR INJETADA LISA, COM CASTANHA / ALCA, EM LATAO, COM ACABAMENTO CROMADO, DE SOBREPOR / EMBUTIR                                                                                                                                                                                                                                                                                                                                                                                            </t>
  </si>
  <si>
    <t>29,43</t>
  </si>
  <si>
    <t xml:space="preserve">CRUZETA DE CONCRETO LEVE, COMP. 2000 MM SECAO, 90 X 90 MM                                                                                                                                                                                                                                                                                                                                                                                                                                                 </t>
  </si>
  <si>
    <t>80,41</t>
  </si>
  <si>
    <t xml:space="preserve">CRUZETA DE FERRO GALVANIZADO, COM ROSCA BSP, DE 1 1/2"                                                                                                                                                                                                                                                                                                                                                                                                                                                    </t>
  </si>
  <si>
    <t>85,61</t>
  </si>
  <si>
    <t xml:space="preserve">CRUZETA DE FERRO GALVANIZADO, COM ROSCA BSP, DE 1 1/4"                                                                                                                                                                                                                                                                                                                                                                                                                                                    </t>
  </si>
  <si>
    <t>67,06</t>
  </si>
  <si>
    <t xml:space="preserve">CRUZETA DE FERRO GALVANIZADO, COM ROSCA BSP, DE 1/2"                                                                                                                                                                                                                                                                                                                                                                                                                                                      </t>
  </si>
  <si>
    <t>24,01</t>
  </si>
  <si>
    <t xml:space="preserve">CRUZETA DE FERRO GALVANIZADO, COM ROSCA BSP, DE 1"                                                                                                                                                                                                                                                                                                                                                                                                                                                        </t>
  </si>
  <si>
    <t>46,11</t>
  </si>
  <si>
    <t xml:space="preserve">CRUZETA DE FERRO GALVANIZADO, COM ROSCA BSP, DE 2 1/2"                                                                                                                                                                                                                                                                                                                                                                                                                                                    </t>
  </si>
  <si>
    <t>213,90</t>
  </si>
  <si>
    <t xml:space="preserve">CRUZETA DE FERRO GALVANIZADO, COM ROSCA BSP, DE 2"                                                                                                                                                                                                                                                                                                                                                                                                                                                        </t>
  </si>
  <si>
    <t>118,23</t>
  </si>
  <si>
    <t xml:space="preserve">CRUZETA DE FERRO GALVANIZADO, COM ROSCA BSP, DE 3/4"                                                                                                                                                                                                                                                                                                                                                                                                                                                      </t>
  </si>
  <si>
    <t>32,96</t>
  </si>
  <si>
    <t xml:space="preserve">CRUZETA DE FERRO GALVANIZADO, COM ROSCA BSP, DE 3"                                                                                                                                                                                                                                                                                                                                                                                                                                                        </t>
  </si>
  <si>
    <t>307,01</t>
  </si>
  <si>
    <t xml:space="preserve">CRUZETA DE MADEIRA TRATADA, *90 X 115 X 2400* MM, EM EUCALIPTO OU EQUIVALENTE DA REGIAO                                                                                                                                                                                                                                                                                                                                                                                                                   </t>
  </si>
  <si>
    <t>147,28</t>
  </si>
  <si>
    <t xml:space="preserve">CUBA ACO INOX (AISI 304) DE EMBUTIR COM VALVULA DE 3 1/2 ", DE *56 X 33 X 12* CM                                                                                                                                                                                                                                                                                                                                                                                                                          </t>
  </si>
  <si>
    <t>168,28</t>
  </si>
  <si>
    <t xml:space="preserve">CUBA ACO INOX (AISI 304) DE EMBUTIR COM VALVULA 3 1/2 ", DE *40 X 34 X 12* CM                                                                                                                                                                                                                                                                                                                                                                                                                             </t>
  </si>
  <si>
    <t>116,56</t>
  </si>
  <si>
    <t xml:space="preserve">CUBA ACO INOX (AISI 304) DE EMBUTIR COM VALVULA 3 1/2 ", DE *46 X 30 X 12* CM                                                                                                                                                                                                                                                                                                                                                                                                                             </t>
  </si>
  <si>
    <t>153,07</t>
  </si>
  <si>
    <t xml:space="preserve">CUMEEIRA ARTICULADA (ABA INFERIOR) PARA TELHA ONDULADA DE FIBROCIMENTO E = 4 MM, ABA *330* MM, COMPRIMENTO 500 MM (SEM AMIANTO)                                                                                                                                                                                                                                                                                                                                                                           </t>
  </si>
  <si>
    <t xml:space="preserve">CUMEEIRA NORMAL PARA TELHA ESTRUTURAL DE FIBROCIMENTO 2 ABAS, E = 6 MM, DE 1050 X 935 MM (SEM AMIANTO)                                                                                                                                                                                                                                                                                                                                                                                                    </t>
  </si>
  <si>
    <t>69,80</t>
  </si>
  <si>
    <t xml:space="preserve">CUMEEIRA NORMAL PARA TELHA ONDULADA DE FIBROCIMENTO, E = 6 MM, ABA 300 MM, COMPRIMENTO 1100 MM (SEM AMIANTO)                                                                                                                                                                                                                                                                                                                                                                                              </t>
  </si>
  <si>
    <t>56,12</t>
  </si>
  <si>
    <t xml:space="preserve">CUMEEIRA PARA TELHA CERAMICA, COMPRIMENTO DE *41* CM, RENDIMENTO DE *3* TELHAS/M                                                                                                                                                                                                                                                                                                                                                                                                                          </t>
  </si>
  <si>
    <t>4,14</t>
  </si>
  <si>
    <t xml:space="preserve">CUMEEIRA PARA TELHA DE CONCRETO, PARA 2 AGUAS DE TELHADO, COR CINZA, RENDIMENTO DE *3* TELHAS/M                                                                                                                                                                                                                                                                                                                                                                                                           </t>
  </si>
  <si>
    <t>11,22</t>
  </si>
  <si>
    <t xml:space="preserve">CUMEEIRA SHED PARA TELHA ONDULADA DE FIBROCIMENTO, E = 6 MM, ABA 280 MM, COMPRIMENTO 1100 MM (SEM AMIANTO)                                                                                                                                                                                                                                                                                                                                                                                                </t>
  </si>
  <si>
    <t>68,16</t>
  </si>
  <si>
    <t xml:space="preserve">CUMEEIRA UNIVERSAL PARA TELHA ONDULADA DE FIBROCIMENTO, E = 6 MM, ABA 210 MM, COMPRIMENTO 1100 MM (SEM AMIANTO)                                                                                                                                                                                                                                                                                                                                                                                           </t>
  </si>
  <si>
    <t>60,46</t>
  </si>
  <si>
    <t xml:space="preserve">CURVA CPVC, 90 GRAUS, SOLDAVEL, 15 MM, PARA AGUA QUENTE                                                                                                                                                                                                                                                                                                                                                                                                                                                   </t>
  </si>
  <si>
    <t>4,47</t>
  </si>
  <si>
    <t xml:space="preserve">CURVA CPVC, 90 GRAUS, SOLDAVEL, 22 MM, PARA AGUA QUENTE                                                                                                                                                                                                                                                                                                                                                                                                                                                   </t>
  </si>
  <si>
    <t>6,34</t>
  </si>
  <si>
    <t xml:space="preserve">CURVA CPVC, 90 GRAUS, SOLDAVEL, 28 MM, PARA AGUA QUENTE                                                                                                                                                                                                                                                                                                                                                                                                                                                   </t>
  </si>
  <si>
    <t>11,92</t>
  </si>
  <si>
    <t xml:space="preserve">CURVA DE PVC 45 GRAUS, SOLDAVEL, 20 MM, COR MARROM, PARA AGUA FRIA PREDIAL                                                                                                                                                                                                                                                                                                                                                                                                                                </t>
  </si>
  <si>
    <t xml:space="preserve">CURVA DE PVC 45 GRAUS, SOLDAVEL, 25 MM, COR MARROM, PARA AGUA FRIA PREDIAL                                                                                                                                                                                                                                                                                                                                                                                                                                </t>
  </si>
  <si>
    <t>3,10</t>
  </si>
  <si>
    <t xml:space="preserve">CURVA DE PVC 45 GRAUS, SOLDAVEL, 32 MM, COR MARROM, PARA AGUA FRIA PREDIAL                                                                                                                                                                                                                                                                                                                                                                                                                                </t>
  </si>
  <si>
    <t>5,65</t>
  </si>
  <si>
    <t xml:space="preserve">CURVA DE PVC 45 GRAUS, SOLDAVEL, 40 MM, COR MARROM, PARA AGUA FRIA PREDIAL                                                                                                                                                                                                                                                                                                                                                                                                                                </t>
  </si>
  <si>
    <t>6,85</t>
  </si>
  <si>
    <t xml:space="preserve">CURVA DE PVC 45 GRAUS, SOLDAVEL, 50 MM, COR MARROM, PARA AGUA FRIA PREDIAL                                                                                                                                                                                                                                                                                                                                                                                                                                </t>
  </si>
  <si>
    <t xml:space="preserve">CURVA DE PVC 45 GRAUS, SOLDAVEL, 60 MM, COR MARROM, PARA AGUA FRIA PREDIAL                                                                                                                                                                                                                                                                                                                                                                                                                                </t>
  </si>
  <si>
    <t>18,92</t>
  </si>
  <si>
    <t xml:space="preserve">CURVA DE PVC 45 GRAUS, SOLDAVEL, 75 MM, COR MARROM, PARA AGUA FRIA PREDIAL                                                                                                                                                                                                                                                                                                                                                                                                                                </t>
  </si>
  <si>
    <t>39,13</t>
  </si>
  <si>
    <t xml:space="preserve">CURVA DE PVC 45 GRAUS, SOLDAVEL, 85 MM, COR MARROM, PARA AGUA FRIA PREDIAL                                                                                                                                                                                                                                                                                                                                                                                                                                </t>
  </si>
  <si>
    <t>47,77</t>
  </si>
  <si>
    <t xml:space="preserve">CURVA DE PVC 90 GRAUS, SOLDAVEL, 110 MM, COR MARROM, PARA AGUA FRIA PREDIAL                                                                                                                                                                                                                                                                                                                                                                                                                               </t>
  </si>
  <si>
    <t>232,08</t>
  </si>
  <si>
    <t xml:space="preserve">CURVA DE PVC 90 GRAUS, SOLDAVEL, 20 MM, COR MARROM, PARA AGUA FRIA PREDIAL                                                                                                                                                                                                                                                                                                                                                                                                                                </t>
  </si>
  <si>
    <t>2,67</t>
  </si>
  <si>
    <t xml:space="preserve">CURVA DE PVC 90 GRAUS, SOLDAVEL, 25 MM, COR MARROM, PARA AGUA FRIA PREDIAL                                                                                                                                                                                                                                                                                                                                                                                                                                </t>
  </si>
  <si>
    <t>3,77</t>
  </si>
  <si>
    <t xml:space="preserve">CURVA DE PVC 90 GRAUS, SOLDAVEL, 32 MM, COR MARROM, PARA AGUA FRIA PREDIAL                                                                                                                                                                                                                                                                                                                                                                                                                                </t>
  </si>
  <si>
    <t>8,16</t>
  </si>
  <si>
    <t xml:space="preserve">CURVA DE PVC 90 GRAUS, SOLDAVEL, 40 MM, COR MARROM, PARA AGUA FRIA PREDIAL                                                                                                                                                                                                                                                                                                                                                                                                                                </t>
  </si>
  <si>
    <t>15,20</t>
  </si>
  <si>
    <t xml:space="preserve">CURVA DE PVC 90 GRAUS, SOLDAVEL, 50 MM, COR MARROM, PARA AGUA FRIA PREDIAL                                                                                                                                                                                                                                                                                                                                                                                                                                </t>
  </si>
  <si>
    <t>16,49</t>
  </si>
  <si>
    <t xml:space="preserve">CURVA DE PVC 90 GRAUS, SOLDAVEL, 60 MM, COR MARROM, PARA AGUA FRIA PREDIAL                                                                                                                                                                                                                                                                                                                                                                                                                                </t>
  </si>
  <si>
    <t xml:space="preserve">CURVA DE PVC 90 GRAUS, SOLDAVEL, 75 MM, COR MARROM, PARA AGUA FRIA PREDIAL                                                                                                                                                                                                                                                                                                                                                                                                                                </t>
  </si>
  <si>
    <t>66,18</t>
  </si>
  <si>
    <t xml:space="preserve">CURVA DE PVC 90 GRAUS, SOLDAVEL, 85 MM, COR MARROM, PARA AGUA FRIA PREDIAL                                                                                                                                                                                                                                                                                                                                                                                                                                </t>
  </si>
  <si>
    <t>84,78</t>
  </si>
  <si>
    <t xml:space="preserve">CURVA DE PVC, 90 GRAUS, SERIE R, DN 100 MM, PARA ESGOTO PREDIAL                                                                                                                                                                                                                                                                                                                                                                                                                                           </t>
  </si>
  <si>
    <t>31,72</t>
  </si>
  <si>
    <t xml:space="preserve">CURVA DE TRANSPOSICAO BRONZE/LATAO (REF 736) SEM ANEL DE SOLDA, BOLSA X BOLSA, 15 MM                                                                                                                                                                                                                                                                                                                                                                                                                      </t>
  </si>
  <si>
    <t>17,21</t>
  </si>
  <si>
    <t xml:space="preserve">CURVA DE TRANSPOSICAO BRONZE/LATAO (REF 736) SEM ANEL DE SOLDA, BOLSA X BOLSA, 22 MM                                                                                                                                                                                                                                                                                                                                                                                                                      </t>
  </si>
  <si>
    <t>38,26</t>
  </si>
  <si>
    <t xml:space="preserve">CURVA DE TRANSPOSICAO BRONZE/LATAO (REF 736) SEM ANEL DE SOLDA, BOLSA X BOLSA, 28 MM                                                                                                                                                                                                                                                                                                                                                                                                                      </t>
  </si>
  <si>
    <t>68,94</t>
  </si>
  <si>
    <t xml:space="preserve">CURVA DE TRANSPOSICAO, CPVC, SOLDAVEL, 15 MM                                                                                                                                                                                                                                                                                                                                                                                                                                                              </t>
  </si>
  <si>
    <t>7,54</t>
  </si>
  <si>
    <t xml:space="preserve">CURVA DE TRANSPOSICAO, CPVC, SOLDAVEL, 22 MM                                                                                                                                                                                                                                                                                                                                                                                                                                                              </t>
  </si>
  <si>
    <t>8,80</t>
  </si>
  <si>
    <t xml:space="preserve">CURVA DE TRANSPOSICAO, PVC SOLDAVEL, 20 MM, COR MARROM, PARA AGUA FRIA PREDIAL                                                                                                                                                                                                                                                                                                                                                                                                                            </t>
  </si>
  <si>
    <t xml:space="preserve">CURVA DE TRANSPOSICAO, PVC, SOLDAVEL, 25 MM, COR MARROM, PARA AGUA FRIA PREDIAL                                                                                                                                                                                                                                                                                                                                                                                                                           </t>
  </si>
  <si>
    <t>8,45</t>
  </si>
  <si>
    <t xml:space="preserve">CURVA DE TRANSPOSICAO, PVC, SOLDAVEL, 32 MM, COR MARROM, PARA AGUA FRIA PREDIAL                                                                                                                                                                                                                                                                                                                                                                                                                           </t>
  </si>
  <si>
    <t xml:space="preserve">CURVA LONGA PVC, PB, JE, 45 GRAUS, DN 100 MM, PARA REDE COLETORA ESGOTO                                                                                                                                                                                                                                                                                                                                                                                                                                   </t>
  </si>
  <si>
    <t>49,15</t>
  </si>
  <si>
    <t xml:space="preserve">CURVA LONGA PVC, PB, JE, 45 GRAUS, DN 150 MM, PARA REDE COLETORA ESGOTO                                                                                                                                                                                                                                                                                                                                                                                                                                   </t>
  </si>
  <si>
    <t>112,56</t>
  </si>
  <si>
    <t xml:space="preserve">CURVA LONGA PVC, PB, JE, 90 GRAUS, DN 100 MM, PARA REDE COLETORA ESGOTO                                                                                                                                                                                                                                                                                                                                                                                                                                   </t>
  </si>
  <si>
    <t>52,30</t>
  </si>
  <si>
    <t xml:space="preserve">CURVA LONGA PVC, PB, JE, 90 GRAUS, DN 150 MM, PARA REDE COLETORA ESGOTO                                                                                                                                                                                                                                                                                                                                                                                                                                   </t>
  </si>
  <si>
    <t>136,27</t>
  </si>
  <si>
    <t xml:space="preserve">CURVA PPR 90 GRAUS, F/F, DN 20 MM, PARA AGUA QUENTE PREDIAL                                                                                                                                                                                                                                                                                                                                                                                                                                               </t>
  </si>
  <si>
    <t>9,46</t>
  </si>
  <si>
    <t xml:space="preserve">CURVA PPR 90 GRAUS, F/F, DN 25 MM, PARA AGUA QUENTE PREDIAL                                                                                                                                                                                                                                                                                                                                                                                                                                               </t>
  </si>
  <si>
    <t>15,22</t>
  </si>
  <si>
    <t xml:space="preserve">CURVA PVC CURTA 90 GRAUS, DN 100 MM, PARA ESGOTO PREDIAL                                                                                                                                                                                                                                                                                                                                                                                                                                                  </t>
  </si>
  <si>
    <t xml:space="preserve">CURVA PVC CURTA 90 GRAUS, DN 40 MM, PARA ESGOTO PREDIAL                                                                                                                                                                                                                                                                                                                                                                                                                                                   </t>
  </si>
  <si>
    <t>4,49</t>
  </si>
  <si>
    <t xml:space="preserve">CURVA PVC CURTA 90 GRAUS, DN 50 MM, PARA ESGOTO PREDIAL                                                                                                                                                                                                                                                                                                                                                                                                                                                   </t>
  </si>
  <si>
    <t>10,28</t>
  </si>
  <si>
    <t xml:space="preserve">CURVA PVC CURTA 90 GRAUS, DN 75 MM, PARA ESGOTO PREDIAL                                                                                                                                                                                                                                                                                                                                                                                                                                                   </t>
  </si>
  <si>
    <t>21,46</t>
  </si>
  <si>
    <t xml:space="preserve">CURVA PVC LONGA 90 GRAUS, DN 100 MM, PARA ESGOTO PREDIAL                                                                                                                                                                                                                                                                                                                                                                                                                                                  </t>
  </si>
  <si>
    <t>52,13</t>
  </si>
  <si>
    <t xml:space="preserve">CURVA PVC LONGA 90 GRAUS, DN 40 MM, PARA ESGOTO PREDIAL                                                                                                                                                                                                                                                                                                                                                                                                                                                   </t>
  </si>
  <si>
    <t>6,19</t>
  </si>
  <si>
    <t xml:space="preserve">CURVA PVC LONGA 90 GRAUS, DN 50 MM, PARA ESGOTO PREDIAL                                                                                                                                                                                                                                                                                                                                                                                                                                                   </t>
  </si>
  <si>
    <t>12,23</t>
  </si>
  <si>
    <t xml:space="preserve">CURVA PVC LONGA 90 GRAUS, DN 75 MM, PARA ESGOTO PREDIAL                                                                                                                                                                                                                                                                                                                                                                                                                                                   </t>
  </si>
  <si>
    <t>39,83</t>
  </si>
  <si>
    <t xml:space="preserve">CURVA PVC PBA, JE, PB, 45 GRAUS, DN 100 / DE 110 MM, PARA REDE AGUA (NBR 10351)                                                                                                                                                                                                                                                                                                                                                                                                                           </t>
  </si>
  <si>
    <t>111,25</t>
  </si>
  <si>
    <t xml:space="preserve">CURVA PVC PBA, JE, PB, 45 GRAUS, DN 50 / DE 60 MM, PARA REDE AGUA (NBR 10351)                                                                                                                                                                                                                                                                                                                                                                                                                             </t>
  </si>
  <si>
    <t>24,28</t>
  </si>
  <si>
    <t xml:space="preserve">CURVA PVC PBA, JE, PB, 45 GRAUS, DN 75 / DE 85 MM, PARA REDE AGUA (NBR 10351)                                                                                                                                                                                                                                                                                                                                                                                                                             </t>
  </si>
  <si>
    <t>59,94</t>
  </si>
  <si>
    <t xml:space="preserve">CURVA PVC PBA, JE, PB, 90 GRAUS, DN 100 / DE 110 MM, PARA REDE AGUA (NBR 10351)                                                                                                                                                                                                                                                                                                                                                                                                                           </t>
  </si>
  <si>
    <t>135,76</t>
  </si>
  <si>
    <t xml:space="preserve">CURVA PVC PBA, JE, PB, 90 GRAUS, DN 50 / DE 60 MM, PARA REDE AGUA (NBR 10351)                                                                                                                                                                                                                                                                                                                                                                                                                             </t>
  </si>
  <si>
    <t>30,43</t>
  </si>
  <si>
    <t xml:space="preserve">CURVA PVC PBA, JE, PB, 90 GRAUS, DN 75 / DE 85 MM, PARA REDE AGUA (NBR 10351)                                                                                                                                                                                                                                                                                                                                                                                                                             </t>
  </si>
  <si>
    <t>71,85</t>
  </si>
  <si>
    <t xml:space="preserve">CURVA PVC 90 GRAUS, ROSCAVEL, 1 1/4", COR BRANCA, AGUA FRIA PREDIAL                                                                                                                                                                                                                                                                                                                                                                                                                                       </t>
  </si>
  <si>
    <t>42,11</t>
  </si>
  <si>
    <t xml:space="preserve">CURVA PVC 90 GRAUS, ROSCAVEL, 1/2", COR BRANCA, AGUA FRIA PREDIAL                                                                                                                                                                                                                                                                                                                                                                                                                                         </t>
  </si>
  <si>
    <t>7,11</t>
  </si>
  <si>
    <t xml:space="preserve">CURVA PVC 90 GRAUS, ROSCAVEL, 1", COR BRANCA, AGUA FRIA PREDIAL                                                                                                                                                                                                                                                                                                                                                                                                                                           </t>
  </si>
  <si>
    <t>11,55</t>
  </si>
  <si>
    <t xml:space="preserve">CURVA PVC 90 GRAUS, ROSCAVEL, 3/4", COR BRANCA, AGUA FRIA PREDIAL                                                                                                                                                                                                                                                                                                                                                                                                                                         </t>
  </si>
  <si>
    <t>8,08</t>
  </si>
  <si>
    <t xml:space="preserve">CURVA PVC, BB, JE, 45 GRAUS, DN 250 MM, PARA TUBO CORRUGADO E/OU LISO, REDE COLETORA ESGOTO                                                                                                                                                                                                                                                                                                                                                                                                               </t>
  </si>
  <si>
    <t>382,81</t>
  </si>
  <si>
    <t xml:space="preserve">CURVA PVC, BB, JE, 90 GRAUS, DN 200 MM, PARA TUBO CORRUGADO E/OU LISO, REDE COLETORA ESGOTO                                                                                                                                                                                                                                                                                                                                                                                                               </t>
  </si>
  <si>
    <t>267,45</t>
  </si>
  <si>
    <t xml:space="preserve">CURVA PVC, BB, JE, 90 GRAUS, DN 250 MM, PARA TUBO CORRUGADO E/OU LISO, REDE COLETORA ESGOTO                                                                                                                                                                                                                                                                                                                                                                                                               </t>
  </si>
  <si>
    <t>512,28</t>
  </si>
  <si>
    <t xml:space="preserve">CURVA PVC, SERIE R, 87.30 GRAUS, CURTA, PARA PE-DE-COLUNA, DN 100 MM, PARA ESGOTO PREDIAL                                                                                                                                                                                                                                                                                                                                                                                                                 </t>
  </si>
  <si>
    <t>22,21</t>
  </si>
  <si>
    <t xml:space="preserve">CURVA PVC, SERIE R, 87.30 GRAUS, CURTA, PARA PE-DE-COLUNA, DN 150 MM, PARA ESGOTO PREDIAL                                                                                                                                                                                                                                                                                                                                                                                                                 </t>
  </si>
  <si>
    <t>90,78</t>
  </si>
  <si>
    <t xml:space="preserve">CURVA PVC, SERIE R, 87.30 GRAUS, CURTA, PARA PE-DE-COLUNA, DN 75 MM, PARA ESGOTO PREDIAL                                                                                                                                                                                                                                                                                                                                                                                                                  </t>
  </si>
  <si>
    <t>22,99</t>
  </si>
  <si>
    <t xml:space="preserve">CURVA 135 GRAUS, DE PVC RIGIDO ROSCAVEL, DE 1", PARA ELETRODUTO                                                                                                                                                                                                                                                                                                                                                                                                                                           </t>
  </si>
  <si>
    <t>1,94</t>
  </si>
  <si>
    <t xml:space="preserve">CURVA 135 GRAUS, DE PVC RIGIDO ROSCAVEL, DE 3/4", PARA ELETRODUTO                                                                                                                                                                                                                                                                                                                                                                                                                                         </t>
  </si>
  <si>
    <t xml:space="preserve">CURVA 135 GRAUS, PARA ELETRODUTO, EM ACO GALVANIZADO ELETROLITICO, DIAMETRO DE 100 MM (4")                                                                                                                                                                                                                                                                                                                                                                                                                </t>
  </si>
  <si>
    <t>175,21</t>
  </si>
  <si>
    <t xml:space="preserve">CURVA 135 GRAUS, PARA ELETRODUTO, EM ACO GALVANIZADO ELETROLITICO, DIAMETRO DE 15 MM (1/2")                                                                                                                                                                                                                                                                                                                                                                                                               </t>
  </si>
  <si>
    <t>4,16</t>
  </si>
  <si>
    <t xml:space="preserve">CURVA 135 GRAUS, PARA ELETRODUTO, EM ACO GALVANIZADO ELETROLITICO, DIAMETRO DE 20 MM (3/4")                                                                                                                                                                                                                                                                                                                                                                                                               </t>
  </si>
  <si>
    <t xml:space="preserve">CURVA 135 GRAUS, PARA ELETRODUTO, EM ACO GALVANIZADO ELETROLITICO, DIAMETRO DE 25 MM (1")                                                                                                                                                                                                                                                                                                                                                                                                                 </t>
  </si>
  <si>
    <t>7,96</t>
  </si>
  <si>
    <t xml:space="preserve">CURVA 135 GRAUS, PARA ELETRODUTO, EM ACO GALVANIZADO ELETROLITICO, DIAMETRO DE 32 MM (1 1/4")                                                                                                                                                                                                                                                                                                                                                                                                             </t>
  </si>
  <si>
    <t>16,81</t>
  </si>
  <si>
    <t xml:space="preserve">CURVA 135 GRAUS, PARA ELETRODUTO, EM ACO GALVANIZADO ELETROLITICO, DIAMETRO DE 40 MM (1 1/2")                                                                                                                                                                                                                                                                                                                                                                                                             </t>
  </si>
  <si>
    <t xml:space="preserve">CURVA 135 GRAUS, PARA ELETRODUTO, EM ACO GALVANIZADO ELETROLITICO, DIAMETRO DE 50 MM (2")                                                                                                                                                                                                                                                                                                                                                                                                                 </t>
  </si>
  <si>
    <t>37,46</t>
  </si>
  <si>
    <t xml:space="preserve">CURVA 135 GRAUS, PARA ELETRODUTO, EM ACO GALVANIZADO ELETROLITICO, DIAMETRO DE 65 MM (2 1/2")                                                                                                                                                                                                                                                                                                                                                                                                             </t>
  </si>
  <si>
    <t>65,99</t>
  </si>
  <si>
    <t xml:space="preserve">CURVA 135 GRAUS, PARA ELETRODUTO, EM ACO GALVANIZADO ELETROLITICO, DIAMETRO DE 80 MM (3")                                                                                                                                                                                                                                                                                                                                                                                                                 </t>
  </si>
  <si>
    <t>89,26</t>
  </si>
  <si>
    <t xml:space="preserve">CURVA 180 GRAUS, DE PVC RIGIDO ROSCAVEL, DE 1 1/2", PARA ELETRODUTO                                                                                                                                                                                                                                                                                                                                                                                                                                       </t>
  </si>
  <si>
    <t>6,21</t>
  </si>
  <si>
    <t xml:space="preserve">CURVA 180 GRAUS, DE PVC RIGIDO ROSCAVEL, DE 1 1/4", PARA ELETRODUTO                                                                                                                                                                                                                                                                                                                                                                                                                                       </t>
  </si>
  <si>
    <t>4,08</t>
  </si>
  <si>
    <t xml:space="preserve">CURVA 180 GRAUS, DE PVC RIGIDO ROSCAVEL, DE 1/2", PARA ELETRODUTO                                                                                                                                                                                                                                                                                                                                                                                                                                         </t>
  </si>
  <si>
    <t>1,44</t>
  </si>
  <si>
    <t xml:space="preserve">CURVA 180 GRAUS, DE PVC RIGIDO ROSCAVEL, DE 1", PARA ELETRODUTO                                                                                                                                                                                                                                                                                                                                                                                                                                           </t>
  </si>
  <si>
    <t xml:space="preserve">CURVA 180 GRAUS, DE PVC RIGIDO ROSCAVEL, DE 2", PARA ELETRODUTO                                                                                                                                                                                                                                                                                                                                                                                                                                           </t>
  </si>
  <si>
    <t>9,93</t>
  </si>
  <si>
    <t xml:space="preserve">CURVA 180 GRAUS, DE PVC RIGIDO ROSCAVEL, DE 3/4", PARA ELETRODUTO                                                                                                                                                                                                                                                                                                                                                                                                                                         </t>
  </si>
  <si>
    <t xml:space="preserve">CURVA 45 GRAUS DE COBRE (REF 606) SEM ANEL DE SOLDA, BOLSA X BOLSA, 15 MM                                                                                                                                                                                                                                                                                                                                                                                                                                 </t>
  </si>
  <si>
    <t>4,84</t>
  </si>
  <si>
    <t xml:space="preserve">CURVA 45 GRAUS DE COBRE (REF 606) SEM ANEL DE SOLDA, BOLSA X BOLSA, 22 MM                                                                                                                                                                                                                                                                                                                                                                                                                                 </t>
  </si>
  <si>
    <t>10,71</t>
  </si>
  <si>
    <t xml:space="preserve">CURVA 45 GRAUS DE COBRE (REF 606) SEM ANEL DE SOLDA, BOLSA X BOLSA, 28 MM                                                                                                                                                                                                                                                                                                                                                                                                                                 </t>
  </si>
  <si>
    <t>17,20</t>
  </si>
  <si>
    <t xml:space="preserve">CURVA 45 GRAUS DE COBRE (REF 606) SEM ANEL DE SOLDA, BOLSA X BOLSA, 35 MM                                                                                                                                                                                                                                                                                                                                                                                                                                 </t>
  </si>
  <si>
    <t>45,30</t>
  </si>
  <si>
    <t xml:space="preserve">CURVA 45 GRAUS DE COBRE (REF 606) SEM ANEL DE SOLDA, BOLSA X BOLSA, 42 MM                                                                                                                                                                                                                                                                                                                                                                                                                                 </t>
  </si>
  <si>
    <t>72,33</t>
  </si>
  <si>
    <t xml:space="preserve">CURVA 45 GRAUS DE COBRE (REF 606) SEM ANEL DE SOLDA, BOLSA X BOLSA, 54 MM                                                                                                                                                                                                                                                                                                                                                                                                                                 </t>
  </si>
  <si>
    <t>107,43</t>
  </si>
  <si>
    <t xml:space="preserve">CURVA 45 GRAUS DE COBRE (REF 606) SEM ANEL DE SOLDA, BOLSA X BOLSA, 66 MM                                                                                                                                                                                                                                                                                                                                                                                                                                 </t>
  </si>
  <si>
    <t>255,33</t>
  </si>
  <si>
    <t xml:space="preserve">CURVA 45 GRAUS DE FERRO GALVANIZADO, COM ROSCA BSP FEMEA, DE 1 1/2"                                                                                                                                                                                                                                                                                                                                                                                                                                       </t>
  </si>
  <si>
    <t>92,31</t>
  </si>
  <si>
    <t xml:space="preserve">CURVA 45 GRAUS DE FERRO GALVANIZADO, COM ROSCA BSP FEMEA, DE 1 1/4"                                                                                                                                                                                                                                                                                                                                                                                                                                       </t>
  </si>
  <si>
    <t>67,16</t>
  </si>
  <si>
    <t xml:space="preserve">CURVA 45 GRAUS DE FERRO GALVANIZADO, COM ROSCA BSP FEMEA, DE 1/2"                                                                                                                                                                                                                                                                                                                                                                                                                                         </t>
  </si>
  <si>
    <t>20,08</t>
  </si>
  <si>
    <t xml:space="preserve">CURVA 45 GRAUS DE FERRO GALVANIZADO, COM ROSCA BSP FEMEA, DE 1"                                                                                                                                                                                                                                                                                                                                                                                                                                           </t>
  </si>
  <si>
    <t>54,64</t>
  </si>
  <si>
    <t xml:space="preserve">CURVA 45 GRAUS DE FERRO GALVANIZADO, COM ROSCA BSP FEMEA, DE 2 1/2"                                                                                                                                                                                                                                                                                                                                                                                                                                       </t>
  </si>
  <si>
    <t>223,44</t>
  </si>
  <si>
    <t xml:space="preserve">CURVA 45 GRAUS DE FERRO GALVANIZADO, COM ROSCA BSP FEMEA, DE 2"                                                                                                                                                                                                                                                                                                                                                                                                                                           </t>
  </si>
  <si>
    <t>148,32</t>
  </si>
  <si>
    <t xml:space="preserve">CURVA 45 GRAUS DE FERRO GALVANIZADO, COM ROSCA BSP FEMEA, DE 3/4"                                                                                                                                                                                                                                                                                                                                                                                                                                         </t>
  </si>
  <si>
    <t>29,00</t>
  </si>
  <si>
    <t xml:space="preserve">CURVA 45 GRAUS DE FERRO GALVANIZADO, COM ROSCA BSP FEMEA, DE 3"                                                                                                                                                                                                                                                                                                                                                                                                                                           </t>
  </si>
  <si>
    <t>324,96</t>
  </si>
  <si>
    <t xml:space="preserve">CURVA 45 GRAUS DE FERRO GALVANIZADO, COM ROSCA BSP FEMEA, DE 4"                                                                                                                                                                                                                                                                                                                                                                                                                                           </t>
  </si>
  <si>
    <t>669,91</t>
  </si>
  <si>
    <t xml:space="preserve">CURVA 45 GRAUS DE FERRO GALVANIZADO, COM ROSCA BSP MACHO/FEMEA, DE 1 1/2"                                                                                                                                                                                                                                                                                                                                                                                                                                 </t>
  </si>
  <si>
    <t>70,83</t>
  </si>
  <si>
    <t xml:space="preserve">CURVA 45 GRAUS DE FERRO GALVANIZADO, COM ROSCA BSP MACHO/FEMEA, DE 1 1/4"                                                                                                                                                                                                                                                                                                                                                                                                                                 </t>
  </si>
  <si>
    <t>56,00</t>
  </si>
  <si>
    <t xml:space="preserve">CURVA 45 GRAUS DE FERRO GALVANIZADO, COM ROSCA BSP MACHO/FEMEA, DE 1/2"                                                                                                                                                                                                                                                                                                                                                                                                                                   </t>
  </si>
  <si>
    <t>16,69</t>
  </si>
  <si>
    <t xml:space="preserve">CURVA 45 GRAUS DE FERRO GALVANIZADO, COM ROSCA BSP MACHO/FEMEA, DE 1"                                                                                                                                                                                                                                                                                                                                                                                                                                     </t>
  </si>
  <si>
    <t>36,49</t>
  </si>
  <si>
    <t xml:space="preserve">CURVA 45 GRAUS DE FERRO GALVANIZADO, COM ROSCA BSP MACHO/FEMEA, DE 2 1/2"                                                                                                                                                                                                                                                                                                                                                                                                                                 </t>
  </si>
  <si>
    <t>200,01</t>
  </si>
  <si>
    <t xml:space="preserve">CURVA 45 GRAUS DE FERRO GALVANIZADO, COM ROSCA BSP MACHO/FEMEA, DE 2"                                                                                                                                                                                                                                                                                                                                                                                                                                     </t>
  </si>
  <si>
    <t>110,94</t>
  </si>
  <si>
    <t xml:space="preserve">CURVA 45 GRAUS DE FERRO GALVANIZADO, COM ROSCA BSP MACHO/FEMEA, DE 3/4"                                                                                                                                                                                                                                                                                                                                                                                                                                   </t>
  </si>
  <si>
    <t>24,00</t>
  </si>
  <si>
    <t xml:space="preserve">CURVA 45 GRAUS DE FERRO GALVANIZADO, COM ROSCA BSP MACHO/FEMEA, DE 3"                                                                                                                                                                                                                                                                                                                                                                                                                                     </t>
  </si>
  <si>
    <t>280,05</t>
  </si>
  <si>
    <t xml:space="preserve">CURVA 45 GRAUS EM ACO CARBONO, SOLDAVEL, PRESSAO 3.000 LBS, DN 1 1/2"                                                                                                                                                                                                                                                                                                                                                                                                                                     </t>
  </si>
  <si>
    <t>100,33</t>
  </si>
  <si>
    <t xml:space="preserve">CURVA 45 GRAUS EM ACO CARBONO, SOLDAVEL, PRESSAO 3.000 LBS, DN 1 1/4"                                                                                                                                                                                                                                                                                                                                                                                                                                     </t>
  </si>
  <si>
    <t>68,69</t>
  </si>
  <si>
    <t xml:space="preserve">CURVA 45 GRAUS EM ACO CARBONO, SOLDAVEL, PRESSAO 3.000 LBS, DN 1/2"                                                                                                                                                                                                                                                                                                                                                                                                                                       </t>
  </si>
  <si>
    <t>23,75</t>
  </si>
  <si>
    <t xml:space="preserve">CURVA 45 GRAUS EM ACO CARBONO, SOLDAVEL, PRESSAO 3.000 LBS, DN 1"                                                                                                                                                                                                                                                                                                                                                                                                                                         </t>
  </si>
  <si>
    <t>44,94</t>
  </si>
  <si>
    <t xml:space="preserve">CURVA 45 GRAUS EM ACO CARBONO, SOLDAVEL, PRESSAO 3.000 LBS, DN 2 1/2"                                                                                                                                                                                                                                                                                                                                                                                                                                     </t>
  </si>
  <si>
    <t>284,99</t>
  </si>
  <si>
    <t xml:space="preserve">CURVA 45 GRAUS EM ACO CARBONO, SOLDAVEL, PRESSAO 3.000 LBS, DN 2"                                                                                                                                                                                                                                                                                                                                                                                                                                         </t>
  </si>
  <si>
    <t>142,65</t>
  </si>
  <si>
    <t xml:space="preserve">CURVA 45 GRAUS EM ACO CARBONO, SOLDAVEL, PRESSAO 3.000 LBS, DN 3/4"                                                                                                                                                                                                                                                                                                                                                                                                                                       </t>
  </si>
  <si>
    <t xml:space="preserve">CURVA 45 GRAUS EM ACO CARBONO, SOLDAVEL, PRESSAO 3.000 LBS, DN 3"                                                                                                                                                                                                                                                                                                                                                                                                                                         </t>
  </si>
  <si>
    <t>739,69</t>
  </si>
  <si>
    <t xml:space="preserve">CURVA 45 GRAUS RANHURADA EM FERRO FUNDIDO, DN 50 MM (2")                                                                                                                                                                                                                                                                                                                                                                                                                                                  </t>
  </si>
  <si>
    <t>20,76</t>
  </si>
  <si>
    <t xml:space="preserve">CURVA 45 GRAUS RANHURADA EM FERRO FUNDIDO, DN 65 MM (2 1/2")                                                                                                                                                                                                                                                                                                                                                                                                                                              </t>
  </si>
  <si>
    <t>28,69</t>
  </si>
  <si>
    <t xml:space="preserve">CURVA 45 GRAUS RANHURADA EM FERRO FUNDIDO, DN 80 MM (3")                                                                                                                                                                                                                                                                                                                                                                                                                                                  </t>
  </si>
  <si>
    <t>34,22</t>
  </si>
  <si>
    <t xml:space="preserve">CURVA 45 GRAUS, PARA ELETRODUTO, EM ACO GALVANIZADO ELETROLITICO, DIAMETRO DE 20 MM (3/4")                                                                                                                                                                                                                                                                                                                                                                                                                </t>
  </si>
  <si>
    <t xml:space="preserve">CURVA 45 GRAUS, PARA ELETRODUTO, EM ACO GALVANIZADO ELETROLITICO, DIAMETRO DE 25 MM (1")                                                                                                                                                                                                                                                                                                                                                                                                                  </t>
  </si>
  <si>
    <t>5,13</t>
  </si>
  <si>
    <t xml:space="preserve">CURVA 45 GRAUS, PARA ELETRODUTO, EM ACO GALVANIZADO ELETROLITICO, DIAMETRO DE 40 MM (1 1/2")                                                                                                                                                                                                                                                                                                                                                                                                              </t>
  </si>
  <si>
    <t>14,47</t>
  </si>
  <si>
    <t xml:space="preserve">CURVA 90 GRAUS DE BARRA CHATA EM ALUMINIO 3/4" X 1/4" X 300 MM                                                                                                                                                                                                                                                                                                                                                                                                                                            </t>
  </si>
  <si>
    <t>9,33</t>
  </si>
  <si>
    <t xml:space="preserve">CURVA 90 GRAUS DE FERRO GALVANIZADO, COM ROSCA BSP FEMEA, DE 1 1/2"                                                                                                                                                                                                                                                                                                                                                                                                                                       </t>
  </si>
  <si>
    <t>88,60</t>
  </si>
  <si>
    <t xml:space="preserve">CURVA 90 GRAUS DE FERRO GALVANIZADO, COM ROSCA BSP FEMEA, DE 1 1/4"                                                                                                                                                                                                                                                                                                                                                                                                                                       </t>
  </si>
  <si>
    <t>71,02</t>
  </si>
  <si>
    <t xml:space="preserve">CURVA 90 GRAUS DE FERRO GALVANIZADO, COM ROSCA BSP FEMEA, DE 1/2"                                                                                                                                                                                                                                                                                                                                                                                                                                         </t>
  </si>
  <si>
    <t>17,63</t>
  </si>
  <si>
    <t xml:space="preserve">CURVA 90 GRAUS DE FERRO GALVANIZADO, COM ROSCA BSP FEMEA, DE 1"                                                                                                                                                                                                                                                                                                                                                                                                                                           </t>
  </si>
  <si>
    <t xml:space="preserve">CURVA 90 GRAUS DE FERRO GALVANIZADO, COM ROSCA BSP FEMEA, DE 2 1/2"                                                                                                                                                                                                                                                                                                                                                                                                                                       </t>
  </si>
  <si>
    <t>256,04</t>
  </si>
  <si>
    <t xml:space="preserve">CURVA 90 GRAUS DE FERRO GALVANIZADO, COM ROSCA BSP FEMEA, DE 2"                                                                                                                                                                                                                                                                                                                                                                                                                                           </t>
  </si>
  <si>
    <t>147,54</t>
  </si>
  <si>
    <t xml:space="preserve">CURVA 90 GRAUS DE FERRO GALVANIZADO, COM ROSCA BSP FEMEA, DE 3/4"                                                                                                                                                                                                                                                                                                                                                                                                                                         </t>
  </si>
  <si>
    <t>27,98</t>
  </si>
  <si>
    <t xml:space="preserve">CURVA 90 GRAUS DE FERRO GALVANIZADO, COM ROSCA BSP FEMEA, DE 3"                                                                                                                                                                                                                                                                                                                                                                                                                                           </t>
  </si>
  <si>
    <t>345,62</t>
  </si>
  <si>
    <t xml:space="preserve">CURVA 90 GRAUS DE FERRO GALVANIZADO, COM ROSCA BSP FEMEA, DE 4"                                                                                                                                                                                                                                                                                                                                                                                                                                           </t>
  </si>
  <si>
    <t>698,39</t>
  </si>
  <si>
    <t xml:space="preserve">CURVA 90 GRAUS DE FERRO GALVANIZADO, COM ROSCA BSP MACHO/FEMEA, DE 1 1/2"                                                                                                                                                                                                                                                                                                                                                                                                                                 </t>
  </si>
  <si>
    <t>83,06</t>
  </si>
  <si>
    <t xml:space="preserve">CURVA 90 GRAUS DE FERRO GALVANIZADO, COM ROSCA BSP MACHO/FEMEA, DE 1 1/4"                                                                                                                                                                                                                                                                                                                                                                                                                                 </t>
  </si>
  <si>
    <t>68,23</t>
  </si>
  <si>
    <t xml:space="preserve">CURVA 90 GRAUS DE FERRO GALVANIZADO, COM ROSCA BSP MACHO/FEMEA, DE 1/2"                                                                                                                                                                                                                                                                                                                                                                                                                                   </t>
  </si>
  <si>
    <t>17,24</t>
  </si>
  <si>
    <t xml:space="preserve">CURVA 90 GRAUS DE FERRO GALVANIZADO, COM ROSCA BSP MACHO/FEMEA, DE 1"                                                                                                                                                                                                                                                                                                                                                                                                                                     </t>
  </si>
  <si>
    <t>39,60</t>
  </si>
  <si>
    <t xml:space="preserve">CURVA 90 GRAUS DE FERRO GALVANIZADO, COM ROSCA BSP MACHO/FEMEA, DE 2 1/2"                                                                                                                                                                                                                                                                                                                                                                                                                                 </t>
  </si>
  <si>
    <t>233,93</t>
  </si>
  <si>
    <t xml:space="preserve">CURVA 90 GRAUS DE FERRO GALVANIZADO, COM ROSCA BSP MACHO/FEMEA, DE 2"                                                                                                                                                                                                                                                                                                                                                                                                                                     </t>
  </si>
  <si>
    <t>139,24</t>
  </si>
  <si>
    <t xml:space="preserve">CURVA 90 GRAUS DE FERRO GALVANIZADO, COM ROSCA BSP MACHO/FEMEA, DE 3/4"                                                                                                                                                                                                                                                                                                                                                                                                                                   </t>
  </si>
  <si>
    <t xml:space="preserve">CURVA 90 GRAUS DE FERRO GALVANIZADO, COM ROSCA BSP MACHO/FEMEA, DE 3"                                                                                                                                                                                                                                                                                                                                                                                                                                     </t>
  </si>
  <si>
    <t>334,56</t>
  </si>
  <si>
    <t xml:space="preserve">CURVA 90 GRAUS DE FERRO GALVANIZADO, COM ROSCA BSP MACHO/FEMEA, DE 4"                                                                                                                                                                                                                                                                                                                                                                                                                                     </t>
  </si>
  <si>
    <t>670,74</t>
  </si>
  <si>
    <t xml:space="preserve">CURVA 90 GRAUS DE FERRO GALVANIZADO, COM ROSCA BSP MACHO, DE 1 1/2"                                                                                                                                                                                                                                                                                                                                                                                                                                       </t>
  </si>
  <si>
    <t>100,60</t>
  </si>
  <si>
    <t xml:space="preserve">CURVA 90 GRAUS DE FERRO GALVANIZADO, COM ROSCA BSP MACHO, DE 1 1/4"                                                                                                                                                                                                                                                                                                                                                                                                                                       </t>
  </si>
  <si>
    <t>77,17</t>
  </si>
  <si>
    <t xml:space="preserve">CURVA 90 GRAUS DE FERRO GALVANIZADO, COM ROSCA BSP MACHO, DE 1/2"                                                                                                                                                                                                                                                                                                                                                                                                                                         </t>
  </si>
  <si>
    <t>18,42</t>
  </si>
  <si>
    <t xml:space="preserve">CURVA 90 GRAUS DE FERRO GALVANIZADO, COM ROSCA BSP MACHO, DE 1"                                                                                                                                                                                                                                                                                                                                                                                                                                           </t>
  </si>
  <si>
    <t>41,53</t>
  </si>
  <si>
    <t xml:space="preserve">CURVA 90 GRAUS DE FERRO GALVANIZADO, COM ROSCA BSP MACHO, DE 2 1/2"                                                                                                                                                                                                                                                                                                                                                                                                                                       </t>
  </si>
  <si>
    <t>318,96</t>
  </si>
  <si>
    <t xml:space="preserve">CURVA 90 GRAUS DE FERRO GALVANIZADO, COM ROSCA BSP MACHO, DE 2"                                                                                                                                                                                                                                                                                                                                                                                                                                           </t>
  </si>
  <si>
    <t>142,72</t>
  </si>
  <si>
    <t xml:space="preserve">CURVA 90 GRAUS DE FERRO GALVANIZADO, COM ROSCA BSP MACHO, DE 3/4"                                                                                                                                                                                                                                                                                                                                                                                                                                         </t>
  </si>
  <si>
    <t>25,52</t>
  </si>
  <si>
    <t xml:space="preserve">CURVA 90 GRAUS DE FERRO GALVANIZADO, COM ROSCA BSP MACHO, DE 3"                                                                                                                                                                                                                                                                                                                                                                                                                                           </t>
  </si>
  <si>
    <t>415,42</t>
  </si>
  <si>
    <t xml:space="preserve">CURVA 90 GRAUS DE FERRO GALVANIZADO, COM ROSCA BSP MACHO, DE 4"                                                                                                                                                                                                                                                                                                                                                                                                                                           </t>
  </si>
  <si>
    <t>793,11</t>
  </si>
  <si>
    <t xml:space="preserve">CURVA 90 GRAUS DE FERRO GALVANIZADO, COM ROSCA BSP MACHO, DE 6"                                                                                                                                                                                                                                                                                                                                                                                                                                           </t>
  </si>
  <si>
    <t>1.983,88</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</si>
  <si>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</si>
  <si>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</si>
  <si>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</si>
  <si>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</si>
  <si>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</si>
  <si>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306,14</t>
  </si>
  <si>
    <t xml:space="preserve">CURVA 90 GRAUS EM ACO CARBONO, RAIO CURTO, SOLDAVEL, PRESSAO 3.000 LBS, DN 2"                                                                                                                                                                                                                                                                                                                                                                                                                             </t>
  </si>
  <si>
    <t>155,88</t>
  </si>
  <si>
    <t xml:space="preserve">CURVA 90 GRAUS EM ACO CARBONO, RAIO CURTO, SOLDAVEL, PRESSAO 3.000 LBS, DN 3/4"                                                                                                                                                                                                                                                                                                                                                                                                                           </t>
  </si>
  <si>
    <t xml:space="preserve">CURVA 90 GRAUS EM ACO CARBONO, RAIO CURTO, SOLDAVEL, PRESSAO 3.000 LBS, DN 3"                                                                                                                                                                                                                                                                                                                                                                                                                             </t>
  </si>
  <si>
    <t>644,77</t>
  </si>
  <si>
    <t xml:space="preserve">CURVA 90 GRAUS RANHURADA EM FERRO FUNDIDO, DN 50 MM (2")                                                                                                                                                                                                                                                                                                                                                                                                                                                  </t>
  </si>
  <si>
    <t>22,55</t>
  </si>
  <si>
    <t xml:space="preserve">CURVA 90 GRAUS RANHURADA EM FERRO FUNDIDO, DN 65 MM (2 1/2")                                                                                                                                                                                                                                                                                                                                                                                                                                              </t>
  </si>
  <si>
    <t>32,13</t>
  </si>
  <si>
    <t xml:space="preserve">CURVA 90 GRAUS RANHURADA EM FERRO FUNDIDO, DN 80 MM (3")                                                                                                                                                                                                                                                                                                                                                                                                                                                  </t>
  </si>
  <si>
    <t>37,90</t>
  </si>
  <si>
    <t xml:space="preserve">CURVA 90 GRAUS, CURTA, DE PVC RIGIDO ROSCAVEL, DE 1/2", PARA ELETRODUTO                                                                                                                                                                                                                                                                                                                                                                                                                                   </t>
  </si>
  <si>
    <t xml:space="preserve">CURVA 90 GRAUS, CURTA, DE PVC RIGIDO ROSCAVEL, DE 1", PARA ELETRODUTO                                                                                                                                                                                                                                                                                                                                                                                                                                     </t>
  </si>
  <si>
    <t>2,12</t>
  </si>
  <si>
    <t xml:space="preserve">CURVA 90 GRAUS, CURTA, DE PVC RIGIDO ROSCAVEL, DE 3/4", PARA ELETRODUTO                                                                                                                                                                                                                                                                                                                                                                                                                                   </t>
  </si>
  <si>
    <t xml:space="preserve">CURVA 90 GRAUS, LONGA, DE PVC RIGIDO ROSCAVEL, DE 1 1/2", PARA ELETRODUTO                                                                                                                                                                                                                                                                                                                                                                                                                                 </t>
  </si>
  <si>
    <t>3,39</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</si>
  <si>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</si>
  <si>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</si>
  <si>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</si>
  <si>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2,48</t>
  </si>
  <si>
    <t xml:space="preserve">CURVA 90 GRAUS, LONGA, DE PVC RIGIDO ROSCAVEL, DE 2 1/2", PARA ELETRODUTO                                                                                                                                                                                                                                                                                                                                                                                                                                 </t>
  </si>
  <si>
    <t>14,08</t>
  </si>
  <si>
    <t xml:space="preserve">CURVA 90 GRAUS, LONGA, DE PVC RIGIDO ROSCAVEL, DE 2", PARA ELETRODUTO                                                                                                                                                                                                                                                                                                                                                                                                                                     </t>
  </si>
  <si>
    <t>5,52</t>
  </si>
  <si>
    <t xml:space="preserve">CURVA 90 GRAUS, LONGA, DE PVC RIGIDO ROSCAVEL, DE 3/4", PARA ELETRODUTO                                                                                                                                                                                                                                                                                                                                                                                                                                   </t>
  </si>
  <si>
    <t xml:space="preserve">CURVA 90 GRAUS, LONGA, DE PVC RIGIDO ROSCAVEL, DE 3", PARA ELETRODUTO                                                                                                                                                                                                                                                                                                                                                                                                                                     </t>
  </si>
  <si>
    <t>14,10</t>
  </si>
  <si>
    <t xml:space="preserve">CURVA 90 GRAUS, LONGA, DE PVC RIGIDO ROSCAVEL, DE 4", PARA ELETRODUTO                                                                                                                                                                                                                                                                                                                                                                                                                                     </t>
  </si>
  <si>
    <t>28,33</t>
  </si>
  <si>
    <t xml:space="preserve">CURVA 90 GRAUS, PARA ELETRODUTO, EM ACO GALVANIZADO ELETROLITICO, DIAMETRO DE 100 MM (4")                                                                                                                                                                                                                                                                                                                                                                                                                 </t>
  </si>
  <si>
    <t>123,79</t>
  </si>
  <si>
    <t xml:space="preserve">CURVA 90 GRAUS, PARA ELETRODUTO, EM ACO GALVANIZADO ELETROLITICO, DIAMETRO DE 15 MM (1/2")                                                                                                                                                                                                                                                                                                                                                                                                                </t>
  </si>
  <si>
    <t>3,50</t>
  </si>
  <si>
    <t xml:space="preserve">CURVA 90 GRAUS, PARA ELETRODUTO, EM ACO GALVANIZADO ELETROLITICO, DIAMETRO DE 20 MM (3/4")                                                                                                                                                                                                                                                                                                                                                                                                                </t>
  </si>
  <si>
    <t>3,96</t>
  </si>
  <si>
    <t xml:space="preserve">CURVA 90 GRAUS, PARA ELETRODUTO, EM ACO GALVANIZADO ELETROLITICO, DIAMETRO DE 25 MM (1")                                                                                                                                                                                                                                                                                                                                                                                                                  </t>
  </si>
  <si>
    <t>5,38</t>
  </si>
  <si>
    <t xml:space="preserve">CURVA 90 GRAUS, PARA ELETRODUTO, EM ACO GALVANIZADO ELETROLITICO, DIAMETRO DE 32 MM (1 1/4")                                                                                                                                                                                                                                                                                                                                                                                                              </t>
  </si>
  <si>
    <t xml:space="preserve">CURVA 90 GRAUS, PARA ELETRODUTO, EM ACO GALVANIZADO ELETROLITICO, DIAMETRO DE 40 MM (1 1/2")                                                                                                                                                                                                                                                                                                                                                                                                              </t>
  </si>
  <si>
    <t>14,95</t>
  </si>
  <si>
    <t xml:space="preserve">CURVA 90 GRAUS, PARA ELETRODUTO, EM ACO GALVANIZADO ELETROLITICO, DIAMETRO DE 50 MM (2")                                                                                                                                                                                                                                                                                                                                                                                                                  </t>
  </si>
  <si>
    <t xml:space="preserve">CURVA 90 GRAUS, PARA ELETRODUTO, EM ACO GALVANIZADO ELETROLITICO, DIAMETRO DE 65 MM (2 1/2")                                                                                                                                                                                                                                                                                                                                                                                                              </t>
  </si>
  <si>
    <t>55,59</t>
  </si>
  <si>
    <t xml:space="preserve">CURVA 90 GRAUS, PARA ELETRODUTO, EM ACO GALVANIZADO ELETROLITICO, DIAMETRO DE 80 MM (3")                                                                                                                                                                                                                                                                                                                                                                                                                  </t>
  </si>
  <si>
    <t>72,99</t>
  </si>
  <si>
    <t xml:space="preserve">DENTE PARA  FRESADORA                                                                                                                                                                                                                                                                                                                                                                                                                                                                                     </t>
  </si>
  <si>
    <t>48,87</t>
  </si>
  <si>
    <t xml:space="preserve">DESEMPENADEIRA DE ACO DENTADA 12 X *25* CM, DENTES 8 X 8 MM, CABO FECHADO DE MADEIRA                                                                                                                                                                                                                                                                                                                                                                                                                      </t>
  </si>
  <si>
    <t>21,51</t>
  </si>
  <si>
    <t xml:space="preserve">DESEMPENADEIRA DE ACO LISA 12 X *25* CM COM CABO FECHADO DE MADEIRA                                                                                                                                                                                                                                                                                                                                                                                                                                       </t>
  </si>
  <si>
    <t xml:space="preserve">DESEMPENADEIRA PLASTICA LISA *14 X 27* CM                                                                                                                                                                                                                                                                                                                                                                                                                                                                 </t>
  </si>
  <si>
    <t>20,35</t>
  </si>
  <si>
    <t xml:space="preserve">DESENHISTA COPISTA (HORISTA)                                                                                                                                                                                                                                                                                                                                                                                                                                                                              </t>
  </si>
  <si>
    <t>13,15</t>
  </si>
  <si>
    <t xml:space="preserve">DESENHISTA COPISTA (MENSALISTA)                                                                                                                                                                                                                                                                                                                                                                                                                                                                           </t>
  </si>
  <si>
    <t>2.319,68</t>
  </si>
  <si>
    <t xml:space="preserve">DESENHISTA DETALHISTA (HORISTA)                                                                                                                                                                                                                                                                                                                                                                                                                                                                           </t>
  </si>
  <si>
    <t>17,70</t>
  </si>
  <si>
    <t xml:space="preserve">DESENHISTA DETALHISTA (MENSALISTA)                                                                                                                                                                                                                                                                                                                                                                                                                                                                        </t>
  </si>
  <si>
    <t>3.122,65</t>
  </si>
  <si>
    <t xml:space="preserve">DESENHISTA PROJETISTA (HORISTA)                                                                                                                                                                                                                                                                                                                                                                                                                                                                           </t>
  </si>
  <si>
    <t>16,01</t>
  </si>
  <si>
    <t xml:space="preserve">DESENHISTA PROJETISTA (MENSALISTA)                                                                                                                                                                                                                                                                                                                                                                                                                                                                        </t>
  </si>
  <si>
    <t>2.825,25</t>
  </si>
  <si>
    <t xml:space="preserve">DESENHISTA TECNICO AUXILIAR (HORISTA)                                                                                                                                                                                                                                                                                                                                                                                                                                                                     </t>
  </si>
  <si>
    <t>13,32</t>
  </si>
  <si>
    <t xml:space="preserve">DESENHISTA TECNICO AUXILIAR (MENSALISTA)                                                                                                                                                                                                                                                                                                                                                                                                                                                                  </t>
  </si>
  <si>
    <t>2.349,42</t>
  </si>
  <si>
    <t xml:space="preserve">DESINFETANTE PRONTO USO                                                                                                                                                                                                                                                                                                                                                                                                                                                                                   </t>
  </si>
  <si>
    <t>10,31</t>
  </si>
  <si>
    <t xml:space="preserve">DESMOLDANTE PARA CONCRETO ESTAMPADO                                                                                                                                                                                                                                                                                                                                                                                                                                                                       </t>
  </si>
  <si>
    <t>35,12</t>
  </si>
  <si>
    <t xml:space="preserve">DESMOLDANTE PARA FORMAS METALICAS A BASE DE OLEO VEGETAL                                                                                                                                                                                                                                                                                                                                                                                                                                                  </t>
  </si>
  <si>
    <t>16,00</t>
  </si>
  <si>
    <t xml:space="preserve">DESMOLDANTE PROTETOR PARA FORMAS DE MADEIRA, DE BASE OLEOSA EMULSIONADA EM AGUA                                                                                                                                                                                                                                                                                                                                                                                                                           </t>
  </si>
  <si>
    <t>6,46</t>
  </si>
  <si>
    <t xml:space="preserve">DETERGENTE NEUTRO USO GERAL, CONCENTRADO                                                                                                                                                                                                                                                                                                                                                                                                                                                                  </t>
  </si>
  <si>
    <t>13,52</t>
  </si>
  <si>
    <t xml:space="preserve">DILUENTE AGUARRAS                                                                                                                                                                                                                                                                                                                                                                                                                                                                                         </t>
  </si>
  <si>
    <t>21,86</t>
  </si>
  <si>
    <t xml:space="preserve">DILUENTE EPOXI                                                                                                                                                                                                                                                                                                                                                                                                                                                                                            </t>
  </si>
  <si>
    <t>49,82</t>
  </si>
  <si>
    <t xml:space="preserve">DISCO DE BORRACHA PARA LIXADEIRA RIGIDO 7 " COM ARRUELA  CENTRAL                                                                                                                                                                                                                                                                                                                                                                                                                                          </t>
  </si>
  <si>
    <t>22,70</t>
  </si>
  <si>
    <t xml:space="preserve">DISCO DE CORTE DIAMANTADO SEGMENTADO DIAMETRO DE 180 MM PARA ESMERILHADEIRA  7 "                                                                                                                                                                                                                                                                                                                                                                                                                          </t>
  </si>
  <si>
    <t>72,16</t>
  </si>
  <si>
    <t xml:space="preserve">DISCO DE CORTE DIAMANTADO SEGMENTADO PARA CONCRETO, DIAMETRO DE 110 MM, FURO DE 20 MM                                                                                                                                                                                                                                                                                                                                                                                                                     </t>
  </si>
  <si>
    <t>17,50</t>
  </si>
  <si>
    <t xml:space="preserve">DISCO DE CORTE DIAMANTADO SEGMENTADO PARA CONCRETO, DIAMETRO DE 350 MM, FURO DE 1 " (14 X 1 ")                                                                                                                                                                                                                                                                                                                                                                                                            </t>
  </si>
  <si>
    <t>414,32</t>
  </si>
  <si>
    <t xml:space="preserve">DISCO DE CORTE PARA METAL COM DUAS TELAS 12 X 1/8 X 3/4 "  (300 X 3,2 X 19,05 MM)                                                                                                                                                                                                                                                                                                                                                                                                                         </t>
  </si>
  <si>
    <t>18,44</t>
  </si>
  <si>
    <t xml:space="preserve">DISCO DE DESBASTE PARA METAL FERROSO EM GERAL, COM TRES TELAS,  9 X 1/4 X 7/8 " ( 228,6 X 6,4 X 22,2 MM)                                                                                                                                                                                                                                                                                                                                                                                                  </t>
  </si>
  <si>
    <t xml:space="preserve">DISCO DE LIXA PARA METAL, DIAMETRO = 180 MM, GRAO  120                                                                                                                                                                                                                                                                                                                                                                                                                                                    </t>
  </si>
  <si>
    <t>4,54</t>
  </si>
  <si>
    <t xml:space="preserve">DISJUNTOR  TERMOMAGNETICO TRIPOLAR 3 X 400 A / ICC - 25 KA                                                                                                                                                                                                                                                                                                                                                                                                                                                </t>
  </si>
  <si>
    <t>1.306,09</t>
  </si>
  <si>
    <t xml:space="preserve">DISJUNTOR TERMOMAGNETICO AJUSTAVEL, TRIPOLAR DE 100 ATE 250A, CAPACIDADE DE INTERRUPCAO DE 35KA                                                                                                                                                                                                                                                                                                                                                                                                           </t>
  </si>
  <si>
    <t>1.027,44</t>
  </si>
  <si>
    <t xml:space="preserve">DISJUNTOR TERMOMAGNETICO AJUSTAVEL, TRIPOLAR DE 300 ATE 400A, CAPACIDADE DE INTERRUPCAO DE 35KA                                                                                                                                                                                                                                                                                                                                                                                                           </t>
  </si>
  <si>
    <t>1.590,80</t>
  </si>
  <si>
    <t xml:space="preserve">DISJUNTOR TERMOMAGNETICO AJUSTAVEL, TRIPOLAR DE 450 ATE 600A, CAPACIDADE DE INTERRUPCAO DE 35KA                                                                                                                                                                                                                                                                                                                                                                                                           </t>
  </si>
  <si>
    <t>3.716,62</t>
  </si>
  <si>
    <t xml:space="preserve">DISJUNTOR TERMOMAGNETICO PARA TRILHO DIN (IEC), BIPOLAR, 40 - 50 A                                                                                                                                                                                                                                                                                                                                                                                                                                        </t>
  </si>
  <si>
    <t>44,54</t>
  </si>
  <si>
    <t xml:space="preserve">DISJUNTOR TERMOMAGNETICO PARA TRILHO DIN (IEC), BIPOLAR, 6 - 32 A                                                                                                                                                                                                                                                                                                                                                                                                                                         </t>
  </si>
  <si>
    <t>45,23</t>
  </si>
  <si>
    <t xml:space="preserve">DISJUNTOR TERMOMAGNETICO PARA TRILHO DIN (IEC), BIPOLAR, 63 A                                                                                                                                                                                                                                                                                                                                                                                                                                             </t>
  </si>
  <si>
    <t>63,79</t>
  </si>
  <si>
    <t xml:space="preserve">DISJUNTOR TERMOMAGNETICO PARA TRILHO DIN (IEC), MONOPOLAR, 40 - 50 A, ICC - 5KA / 250 VCA                                                                                                                                                                                                                                                                                                                                                                                                                 </t>
  </si>
  <si>
    <t>11,70</t>
  </si>
  <si>
    <t xml:space="preserve">DISJUNTOR TERMOMAGNETICO PARA TRILHO DIN (IEC), MONOPOLAR, 6 - 32 A                                                                                                                                                                                                                                                                                                                                                                                                                                       </t>
  </si>
  <si>
    <t xml:space="preserve">DISJUNTOR TERMOMAGNETICO PARA TRILHO DIN (IEC), MONOPOLAR, 63 A                                                                                                                                                                                                                                                                                                                                                                                                                                           </t>
  </si>
  <si>
    <t>14,30</t>
  </si>
  <si>
    <t xml:space="preserve">DISJUNTOR TERMOMAGNETICO PARA TRILHO DIN (IEC), TRIPOLAR, 10 - 50 A                                                                                                                                                                                                                                                                                                                                                                                                                                       </t>
  </si>
  <si>
    <t>55,42</t>
  </si>
  <si>
    <t xml:space="preserve">DISJUNTOR TERMOMAGNETICO PARA TRILHO DIN (IEC), TRIPOLAR, 63 A                                                                                                                                                                                                                                                                                                                                                                                                                                            </t>
  </si>
  <si>
    <t>66,19</t>
  </si>
  <si>
    <t xml:space="preserve">DISJUNTOR TERMOMAGNETICO TRIPOLAR 125 A / 425 V / ICC - 25 KA                                                                                                                                                                                                                                                                                                                                                                                                                                             </t>
  </si>
  <si>
    <t>302,28</t>
  </si>
  <si>
    <t xml:space="preserve">DISJUNTOR TERMOMAGNETICO TRIPOLAR 150 A / 600 V, TIPO FXD / ICC - 35 KA                                                                                                                                                                                                                                                                                                                                                                                                                                   </t>
  </si>
  <si>
    <t>342,93</t>
  </si>
  <si>
    <t xml:space="preserve">DISJUNTOR TERMOMAGNETICO TRIPOLAR 200 A / 600 V, TIPO FXD / ICC - 35 KA                                                                                                                                                                                                                                                                                                                                                                                                                                   </t>
  </si>
  <si>
    <t>481,27</t>
  </si>
  <si>
    <t xml:space="preserve">DISJUNTOR TERMOMAGNETICO TRIPOLAR 250 A / 600 V, TIPO FXD                                                                                                                                                                                                                                                                                                                                                                                                                                                 </t>
  </si>
  <si>
    <t>805,95</t>
  </si>
  <si>
    <t xml:space="preserve">DISJUNTOR TERMOMAGNETICO TRIPOLAR 3  X 250 A/ICC - 25 KA                                                                                                                                                                                                                                                                                                                                                                                                                                                  </t>
  </si>
  <si>
    <t>704,92</t>
  </si>
  <si>
    <t xml:space="preserve">DISJUNTOR TERMOMAGNETICO TRIPOLAR 3 X 350 A/ICC - 25 KA                                                                                                                                                                                                                                                                                                                                                                                                                                                   </t>
  </si>
  <si>
    <t>1.306,22</t>
  </si>
  <si>
    <t xml:space="preserve">DISJUNTOR TERMOMAGNETICO TRIPOLAR 300 A / 600 V, TIPO JXD / ICC - 40 KA                                                                                                                                                                                                                                                                                                                                                                                                                                   </t>
  </si>
  <si>
    <t>1.107,08</t>
  </si>
  <si>
    <t xml:space="preserve">DISJUNTOR TERMOMAGNETICO TRIPOLAR 400 A / 600 V, TIPO JXD / ICC - 40 KA                                                                                                                                                                                                                                                                                                                                                                                                                                   </t>
  </si>
  <si>
    <t xml:space="preserve">DISJUNTOR TERMOMAGNETICO TRIPOLAR 600 A / 600 V, TIPO LXD / ICC - 40 KA                                                                                                                                                                                                                                                                                                                                                                                                                                   </t>
  </si>
  <si>
    <t>1.823,35</t>
  </si>
  <si>
    <t xml:space="preserve">DISJUNTOR TERMOMAGNETICO TRIPOLAR 800 A / 600 V, TIPO LMXD                                                                                                                                                                                                                                                                                                                                                                                                                                                </t>
  </si>
  <si>
    <t>3.897,99</t>
  </si>
  <si>
    <t xml:space="preserve">DISJUNTOR TIPO NEMA, BIPOLAR 10  ATE  50 A, TENSAO MAXIMA 415 V                                                                                                                                                                                                                                                                                                                                                                                                                                           </t>
  </si>
  <si>
    <t>55,00</t>
  </si>
  <si>
    <t xml:space="preserve">DISJUNTOR TIPO NEMA, BIPOLAR 60 ATE 100A, TENSAO MAXIMA 415 V                                                                                                                                                                                                                                                                                                                                                                                                                                             </t>
  </si>
  <si>
    <t>84,37</t>
  </si>
  <si>
    <t xml:space="preserve">DISJUNTOR TIPO NEMA, MONOPOLAR DE 60 ATE 70A, TENSAO MAXIMA DE 240 V                                                                                                                                                                                                                                                                                                                                                                                                                                      </t>
  </si>
  <si>
    <t>26,86</t>
  </si>
  <si>
    <t xml:space="preserve">DISJUNTOR TIPO NEMA, MONOPOLAR 10 ATE 30A, TENSAO MAXIMA DE 240 V                                                                                                                                                                                                                                                                                                                                                                                                                                         </t>
  </si>
  <si>
    <t>10,22</t>
  </si>
  <si>
    <t xml:space="preserve">DISJUNTOR TIPO NEMA, MONOPOLAR 35  ATE  50 A, TENSAO MAXIMA DE 240 V                                                                                                                                                                                                                                                                                                                                                                                                                                      </t>
  </si>
  <si>
    <t>17,14</t>
  </si>
  <si>
    <t xml:space="preserve">DISJUNTOR TIPO NEMA, TRIPOLAR 10  ATE  50A, TENSAO MAXIMA DE 415 V                                                                                                                                                                                                                                                                                                                                                                                                                                        </t>
  </si>
  <si>
    <t>68,60</t>
  </si>
  <si>
    <t xml:space="preserve">DISJUNTOR TIPO NEMA, TRIPOLAR 60 ATE 100 A, TENSAO MAXIMA DE 415 V                                                                                                                                                                                                                                                                                                                                                                                                                                        </t>
  </si>
  <si>
    <t>96,66</t>
  </si>
  <si>
    <t xml:space="preserve">DISPOSITIVO DPS CLASSE II, 1 POLO, TENSAO MAXIMA DE 175 V, CORRENTE MAXIMA DE *20* KA (TIPO AC)                                                                                                                                                                                                                                                                                                                                                                                                           </t>
  </si>
  <si>
    <t>59,04</t>
  </si>
  <si>
    <t xml:space="preserve">DISPOSITIVO DPS CLASSE II, 1 POLO, TENSAO MAXIMA DE 175 V, CORRENTE MAXIMA DE *30* KA (TIPO AC)                                                                                                                                                                                                                                                                                                                                                                                                           </t>
  </si>
  <si>
    <t>66,43</t>
  </si>
  <si>
    <t xml:space="preserve">DISPOSITIVO DPS CLASSE II, 1 POLO, TENSAO MAXIMA DE 175 V, CORRENTE MAXIMA DE *45* KA (TIPO AC)                                                                                                                                                                                                                                                                                                                                                                                                           </t>
  </si>
  <si>
    <t>84,97</t>
  </si>
  <si>
    <t xml:space="preserve">DISPOSITIVO DPS CLASSE II, 1 POLO, TENSAO MAXIMA DE 175 V, CORRENTE MAXIMA DE *90* KA (TIPO AC)                                                                                                                                                                                                                                                                                                                                                                                                           </t>
  </si>
  <si>
    <t>151,03</t>
  </si>
  <si>
    <t xml:space="preserve">DISPOSITIVO DPS CLASSE II, 1 POLO, TENSAO MAXIMA DE 275 V, CORRENTE MAXIMA DE *20* KA (TIPO AC)                                                                                                                                                                                                                                                                                                                                                                                                           </t>
  </si>
  <si>
    <t>61,52</t>
  </si>
  <si>
    <t xml:space="preserve">DISPOSITIVO DPS CLASSE II, 1 POLO, TENSAO MAXIMA DE 275 V, CORRENTE MAXIMA DE *30* KA (TIPO AC)                                                                                                                                                                                                                                                                                                                                                                                                           </t>
  </si>
  <si>
    <t>75,59</t>
  </si>
  <si>
    <t xml:space="preserve">DISPOSITIVO DPS CLASSE II, 1 POLO, TENSAO MAXIMA DE 275 V, CORRENTE MAXIMA DE *45* KA (TIPO AC)                                                                                                                                                                                                                                                                                                                                                                                                           </t>
  </si>
  <si>
    <t>90,84</t>
  </si>
  <si>
    <t xml:space="preserve">DISPOSITIVO DPS CLASSE II, 1 POLO, TENSAO MAXIMA DE 275 V, CORRENTE MAXIMA DE *90* KA (TIPO AC)                                                                                                                                                                                                                                                                                                                                                                                                           </t>
  </si>
  <si>
    <t>157,84</t>
  </si>
  <si>
    <t xml:space="preserve">DISPOSITIVO DPS CLASSE II, 1 POLO, TENSAO MAXIMA DE 385 V, CORRENTE MAXIMA DE *20* KA (TIPO AC)                                                                                                                                                                                                                                                                                                                                                                                                           </t>
  </si>
  <si>
    <t>101,96</t>
  </si>
  <si>
    <t xml:space="preserve">DISPOSITIVO DPS CLASSE II, 1 POLO, TENSAO MAXIMA DE 385 V, CORRENTE MAXIMA DE *30* KA (TIPO AC)                                                                                                                                                                                                                                                                                                                                                                                                           </t>
  </si>
  <si>
    <t>108,70</t>
  </si>
  <si>
    <t xml:space="preserve">DISPOSITIVO DPS CLASSE II, 1 POLO, TENSAO MAXIMA DE 385 V, CORRENTE MAXIMA DE *45* KA (TIPO AC)                                                                                                                                                                                                                                                                                                                                                                                                           </t>
  </si>
  <si>
    <t>123,33</t>
  </si>
  <si>
    <t xml:space="preserve">DISPOSITIVO DPS CLASSE II, 1 POLO, TENSAO MAXIMA DE 385 V, CORRENTE MAXIMA DE *90* KA (TIPO AC)                                                                                                                                                                                                                                                                                                                                                                                                           </t>
  </si>
  <si>
    <t>232,16</t>
  </si>
  <si>
    <t xml:space="preserve">DISPOSITIVO DPS CLASSE II, 1 POLO, TENSAO MAXIMA DE 460 V, CORRENTE MAXIMA DE *20* KA (TIPO AC)                                                                                                                                                                                                                                                                                                                                                                                                           </t>
  </si>
  <si>
    <t>113,75</t>
  </si>
  <si>
    <t xml:space="preserve">DISPOSITIVO DPS CLASSE II, 1 POLO, TENSAO MAXIMA DE 460 V, CORRENTE MAXIMA DE *30* KA (TIPO AC)                                                                                                                                                                                                                                                                                                                                                                                                           </t>
  </si>
  <si>
    <t>117,27</t>
  </si>
  <si>
    <t xml:space="preserve">DISPOSITIVO DPS CLASSE II, 1 POLO, TENSAO MAXIMA DE 460 V, CORRENTE MAXIMA DE *45* KA (TIPO AC)                                                                                                                                                                                                                                                                                                                                                                                                           </t>
  </si>
  <si>
    <t>138,17</t>
  </si>
  <si>
    <t xml:space="preserve">DISPOSITIVO DPS CLASSE II, 1 POLO, TENSAO MAXIMA DE 460 V, CORRENTE MAXIMA DE *90* KA (TIPO AC)                                                                                                                                                                                                                                                                                                                                                                                                           </t>
  </si>
  <si>
    <t>285,11</t>
  </si>
  <si>
    <t xml:space="preserve">DISPOSITIVO DR, 2 POLOS, SENSIBILIDADE DE 30 MA, CORRENTE DE 100 A, TIPO AC                                                                                                                                                                                                                                                                                                                                                                                                                               </t>
  </si>
  <si>
    <t>241,99</t>
  </si>
  <si>
    <t xml:space="preserve">DISPOSITIVO DR, 2 POLOS, SENSIBILIDADE DE 30 MA, CORRENTE DE 25 A, TIPO AC                                                                                                                                                                                                                                                                                                                                                                                                                                </t>
  </si>
  <si>
    <t>121,50</t>
  </si>
  <si>
    <t xml:space="preserve">DISPOSITIVO DR, 2 POLOS, SENSIBILIDADE DE 30 MA, CORRENTE DE 40 A, TIPO AC                                                                                                                                                                                                                                                                                                                                                                                                                                </t>
  </si>
  <si>
    <t>123,66</t>
  </si>
  <si>
    <t xml:space="preserve">DISPOSITIVO DR, 2 POLOS, SENSIBILIDADE DE 30 MA, CORRENTE DE 63 A, TIPO AC                                                                                                                                                                                                                                                                                                                                                                                                                                </t>
  </si>
  <si>
    <t>132,24</t>
  </si>
  <si>
    <t xml:space="preserve">DISPOSITIVO DR, 2 POLOS, SENSIBILIDADE DE 30 MA, CORRENTE DE 80 A, TIPO AC                                                                                                                                                                                                                                                                                                                                                                                                                                </t>
  </si>
  <si>
    <t>225,50</t>
  </si>
  <si>
    <t xml:space="preserve">DISPOSITIVO DR, 2 POLOS, SENSIBILIDADE DE 300 MA, CORRENTE DE 25 A, TIPO AC                                                                                                                                                                                                                                                                                                                                                                                                                               </t>
  </si>
  <si>
    <t>137,58</t>
  </si>
  <si>
    <t xml:space="preserve">DISPOSITIVO DR, 2 POLOS, SENSIBILIDADE DE 300 MA, CORRENTE DE 40 A, TIPO AC                                                                                                                                                                                                                                                                                                                                                                                                                               </t>
  </si>
  <si>
    <t>150,06</t>
  </si>
  <si>
    <t xml:space="preserve">DISPOSITIVO DR, 2 POLOS, SENSIBILIDADE DE 300 MA, CORRENTE DE 63 A, TIPO AC                                                                                                                                                                                                                                                                                                                                                                                                                               </t>
  </si>
  <si>
    <t>150,96</t>
  </si>
  <si>
    <t xml:space="preserve">DISPOSITIVO DR, 2 POLOS, SENSIBILIDADE DE 300 MA, CORRENTE DE 80 A, TIPO  AC                                                                                                                                                                                                                                                                                                                                                                                                                              </t>
  </si>
  <si>
    <t>252,62</t>
  </si>
  <si>
    <t xml:space="preserve">DISPOSITIVO DR, 4 POLOS, SENSIBILIDADE DE 30 MA, CORRENTE DE 100 A, TIPO AC                                                                                                                                                                                                                                                                                                                                                                                                                               </t>
  </si>
  <si>
    <t>279,76</t>
  </si>
  <si>
    <t xml:space="preserve">DISPOSITIVO DR, 4 POLOS, SENSIBILIDADE DE 30 MA, CORRENTE DE 25 A, TIPO AC                                                                                                                                                                                                                                                                                                                                                                                                                                </t>
  </si>
  <si>
    <t>138,43</t>
  </si>
  <si>
    <t xml:space="preserve">DISPOSITIVO DR, 4 POLOS, SENSIBILIDADE DE 30 MA, CORRENTE DE 40 A, TIPO AC                                                                                                                                                                                                                                                                                                                                                                                                                                </t>
  </si>
  <si>
    <t>138,53</t>
  </si>
  <si>
    <t xml:space="preserve">DISPOSITIVO DR, 4 POLOS, SENSIBILIDADE DE 30 MA, CORRENTE DE 63 A, TIPO AC                                                                                                                                                                                                                                                                                                                                                                                                                                </t>
  </si>
  <si>
    <t>151,02</t>
  </si>
  <si>
    <t xml:space="preserve">DISPOSITIVO DR, 4 POLOS, SENSIBILIDADE DE 30 MA, CORRENTE DE 80 A, TIPO AC                                                                                                                                                                                                                                                                                                                                                                                                                                </t>
  </si>
  <si>
    <t>281,82</t>
  </si>
  <si>
    <t xml:space="preserve">DISPOSITIVO DR, 4 POLOS, SENSIBILIDADE DE 300 MA, CORRENTE DE 100 A, TIPO AC                                                                                                                                                                                                                                                                                                                                                                                                                              </t>
  </si>
  <si>
    <t>453,20</t>
  </si>
  <si>
    <t xml:space="preserve">DISPOSITIVO DR, 4 POLOS, SENSIBILIDADE DE 300 MA, CORRENTE DE 25 A, TIPO AC                                                                                                                                                                                                                                                                                                                                                                                                                               </t>
  </si>
  <si>
    <t>171,88</t>
  </si>
  <si>
    <t xml:space="preserve">DISPOSITIVO DR, 4 POLOS, SENSIBILIDADE DE 300 MA, CORRENTE DE 40 A, TIPO AC                                                                                                                                                                                                                                                                                                                                                                                                                               </t>
  </si>
  <si>
    <t>201,41</t>
  </si>
  <si>
    <t xml:space="preserve">DISPOSITIVO DR, 4 POLOS, SENSIBILIDADE DE 300 MA, CORRENTE DE 63 A, TIPO AC                                                                                                                                                                                                                                                                                                                                                                                                                               </t>
  </si>
  <si>
    <t>194,11</t>
  </si>
  <si>
    <t xml:space="preserve">DISPOSITIVO DR, 4 POLOS, SENSIBILIDADE DE 300 MA, CORRENTE DE 80 A, TIPO AC                                                                                                                                                                                                                                                                                                                                                                                                                               </t>
  </si>
  <si>
    <t>449,68</t>
  </si>
  <si>
    <t xml:space="preserve">DISTRIBUIDOR DE AGREGADOS AUTOPROPELIDO, CAP 3 M3, A DIESEL, 6 CC, 176 CV                                                                                                                                                                                                                                                                                                                                                                                                                                 </t>
  </si>
  <si>
    <t>391.246,87</t>
  </si>
  <si>
    <t xml:space="preserve">DISTRIBUIDOR DE AGREGADOS REBOCAVEL, CAPACIDADE 1,9 M3, LARGURA DE TRABALHO 3,66 M                                                                                                                                                                                                                                                                                                                                                                                                                        </t>
  </si>
  <si>
    <t>89.991,11</t>
  </si>
  <si>
    <t xml:space="preserve">DISTRIBUIDOR METALICO, COM ROSCA, 2 SAIDAS, DN 1" X 1/2", PARA CONEXAO COM ANEL DESLIZANTE EM TUBO PEX PARA INST. AGUA QUENTE/FRIA                                                                                                                                                                                                                                                                                                                                                                        </t>
  </si>
  <si>
    <t>29,51</t>
  </si>
  <si>
    <t xml:space="preserve">DISTRIBUIDOR METALICO, COM ROSCA, 2 SAIDAS, DN 3/4" X 1/2", PARA CONEXAO COM ANEL DESLIZANTE EM TUBO PEX PARA INST. AGUA QUENTE/FRIA                                                                                                                                                                                                                                                                                                                                                                      </t>
  </si>
  <si>
    <t>19,91</t>
  </si>
  <si>
    <t xml:space="preserve">DISTRIBUIDOR METALICO, COM ROSCA, 3 SAIDAS, DN 1" X 1/2", PARA CONEXAO COM ANEL DESLIZANTE EM TUBO PEX PARA INST. AGUA QUENTE/FRIA                                                                                                                                                                                                                                                                                                                                                                        </t>
  </si>
  <si>
    <t>37,59</t>
  </si>
  <si>
    <t xml:space="preserve">DISTRIBUIDOR METALICO, COM ROSCA, 3 SAIDAS, DN 3/4" X 1/2", PARA CONEXAO COM ANEL DESLIZANTE EM TUBO PEX PARA INST. AGUA QUENTE/FRIA                                                                                                                                                                                                                                                                                                                                                                      </t>
  </si>
  <si>
    <t>25,99</t>
  </si>
  <si>
    <t xml:space="preserve">DISTRIBUIDOR, PLASTICO, 2 SAIDAS, DN 32 X 16 MM, PARA CONEXAO COM CRIMPAGEM, EM TUBO PEX PARA INST. AGUA QUENTE/FRIA                                                                                                                                                                                                                                                                                                                                                                                      </t>
  </si>
  <si>
    <t>121,76</t>
  </si>
  <si>
    <t xml:space="preserve">DISTRIBUIDOR, PLASTICO, 2 SAIDAS, DN 32 X 25 MM, PARA CONEXAO COM CRIMPAGEM, EM TUBO PEX PARA INST. AGUA QUENTE/FRIA                                                                                                                                                                                                                                                                                                                                                                                      </t>
  </si>
  <si>
    <t>139,16</t>
  </si>
  <si>
    <t xml:space="preserve">DISTRIBUIDOR, PLASTICO, 3 SAIDAS, DN 32 X 16 MM, PARA CONEXAO COM CRIMPAGEM, EM TUBO PEX PARA INST. AGUA QUENTE/FRIA                                                                                                                                                                                                                                                                                                                                                                                      </t>
  </si>
  <si>
    <t>133,37</t>
  </si>
  <si>
    <t xml:space="preserve">DISTRIBUIDOR, PLASTICO, 3 SAIDAS, DN 32 X 25 MM, PARA CONEXAO COM CRIMPAGEM, EM TUBO PEX PARA INST. AGUA QUENTE/FRIA                                                                                                                                                                                                                                                                                                                                                                                      </t>
  </si>
  <si>
    <t>162,34</t>
  </si>
  <si>
    <t xml:space="preserve">DIVISORIA EM GRANITO, COM DUAS FACES POLIDAS, TIPO ANDORINHA/ QUARTZ/ CASTELO/ CORUMBA OU OUTROS EQUIVALENTES DA REGIAO, E=  *3,0*  CM                                                                                                                                                                                                                                                                                                                                                                    </t>
  </si>
  <si>
    <t>652,45</t>
  </si>
  <si>
    <t xml:space="preserve">DIVISORIA EM MARMORE, COM DUAS FACES POLIDAS, BRANCO COMUM, E=  *3,0* CM                                                                                                                                                                                                                                                                                                                                                                                                                                  </t>
  </si>
  <si>
    <t>647,91</t>
  </si>
  <si>
    <t xml:space="preserve">DIVISORIA, PLACA  PRE-MOLDADA EM GRANILITE, MARMORITE OU GRANITINA,  E = *3 CM                                                                                                                                                                                                                                                                                                                                                                                                                            </t>
  </si>
  <si>
    <t>229,56</t>
  </si>
  <si>
    <t xml:space="preserve">DOBRADEIRA ELETROMECANICA DE VERGALHAO, PARA ACO DE DIAMETRO ATE 1 1/2", MOTOR ELETRICO TRIFASICO, POTENCIA DE 3 HP ATE 5 HP                                                                                                                                                                                                                                                                                                                                                                              </t>
  </si>
  <si>
    <t>100.185,88</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</si>
  <si>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</si>
  <si>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</si>
  <si>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</si>
  <si>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</si>
  <si>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16,64</t>
  </si>
  <si>
    <t xml:space="preserve">DOBRADICA EM LATAO, 3 " X 2 1/2 ", E= 1,9 A 2 MM, COM ANEL, CROMADO, TAMPA BOLA, COM PARAFUSOS                                                                                                                                                                                                                                                                                                                                                                                                            </t>
  </si>
  <si>
    <t>32,89</t>
  </si>
  <si>
    <t xml:space="preserve">DOBRADICA TIPO VAI-E-VEM EM ACO/FERRO, TAMANHO 3'', GALVANIZADO, COM PARAFUSOS                                                                                                                                                                                                                                                                                                                                                                                                                            </t>
  </si>
  <si>
    <t>88,18</t>
  </si>
  <si>
    <t xml:space="preserve">DOMOS INDIVIDUAL EM ACRILICO BRANCO *95 X 95* CM, SEM INSTALACAO                                                                                                                                                                                                                                                                                                                                                                                                                                          </t>
  </si>
  <si>
    <t>805,43</t>
  </si>
  <si>
    <t xml:space="preserve">DOSADOR DE AREIA, CAPACIDADE DE *26* LITROS                                                                                                                                                                                                                                                                                                                                                                                                                                                               </t>
  </si>
  <si>
    <t>1.870,03</t>
  </si>
  <si>
    <t xml:space="preserve">DUCHA / CHUVEIRO METALICO, DE PAREDE, ARTICULAVEL, COM BRACO/CANO, SEM DESVIADOR                                                                                                                                                                                                                                                                                                                                                                                                                          </t>
  </si>
  <si>
    <t>229,41</t>
  </si>
  <si>
    <t xml:space="preserve">DUCHA / CHUVEIRO METALICO, DE PAREDE, ARTICULAVEL, COM DESVIADOR E DUCHA MANUAL                                                                                                                                                                                                                                                                                                                                                                                                                           </t>
  </si>
  <si>
    <t>483,30</t>
  </si>
  <si>
    <t xml:space="preserve">DUCHA / CHUVEIRO PLASTICO SIMPLES, 5 '', BRANCO, PARA ACOPLAR EM HASTE 1/2 ", AGUA FRIA                                                                                                                                                                                                                                                                                                                                                                                                                   </t>
  </si>
  <si>
    <t>10,78</t>
  </si>
  <si>
    <t xml:space="preserve">DUCHA HIGIENICA PLASTICA COM REGISTRO METALICO 1/2 "                                                                                                                                                                                                                                                                                                                                                                                                                                                      </t>
  </si>
  <si>
    <t>103,49</t>
  </si>
  <si>
    <t xml:space="preserve">DUMPER COM CAPACIDADE DE CARGA DE 1700 KG, PARTIDA ELETRICA, MOTOR DIESEL COM POTENCIA DE 16 CV                                                                                                                                                                                                                                                                                                                                                                                                           </t>
  </si>
  <si>
    <t>135.491,73</t>
  </si>
  <si>
    <t xml:space="preserve">ELEMENTO VAZADO CERAMICO DIAGONAL (TIPO FLOR/QUADRADO/XIS) 25 X 18 X 7 CM                                                                                                                                                                                                                                                                                                                                                                                                                                 </t>
  </si>
  <si>
    <t>3,28</t>
  </si>
  <si>
    <t xml:space="preserve">ELEMENTO VAZADO CERAMICO QUADRADO (TIPO RETO OU REDONDO), *7 A 9 X 20 X 20* CM (L X A X C)                                                                                                                                                                                                                                                                                                                                                                                                                </t>
  </si>
  <si>
    <t xml:space="preserve">ELEMENTO VAZADO DE CONCRETO, QUADRICULADO, 1 FURO *10 X 10 X 10* CM                                                                                                                                                                                                                                                                                                                                                                                                                                       </t>
  </si>
  <si>
    <t>5,25</t>
  </si>
  <si>
    <t xml:space="preserve">ELEMENTO VAZADO DE CONCRETO, QUADRICULADO, 1 FURO *20 X 10 X 7* CM                                                                                                                                                                                                                                                                                                                                                                                                                                        </t>
  </si>
  <si>
    <t>12,24</t>
  </si>
  <si>
    <t xml:space="preserve">ELEMENTO VAZADO DE CONCRETO, QUADRICULADO, 1 FURO *20 X 20 X 6,5* CM                                                                                                                                                                                                                                                                                                                                                                                                                                      </t>
  </si>
  <si>
    <t>16,83</t>
  </si>
  <si>
    <t xml:space="preserve">ELEMENTO VAZADO DE CONCRETO, QUADRICULADO, 16 FUROS *29 X 29 X 6* CM                                                                                                                                                                                                                                                                                                                                                                                                                                      </t>
  </si>
  <si>
    <t>20,32</t>
  </si>
  <si>
    <t xml:space="preserve">ELEMENTO VAZADO DE CONCRETO, QUADRICULADO, 16 FUROS *33 X 33 X 10* CM                                                                                                                                                                                                                                                                                                                                                                                                                                     </t>
  </si>
  <si>
    <t>23,67</t>
  </si>
  <si>
    <t xml:space="preserve">ELEMENTO VAZADO DE CONCRETO, QUADRICULADO, 16 FUROS *40 X 40 X 7* CM                                                                                                                                                                                                                                                                                                                                                                                                                                      </t>
  </si>
  <si>
    <t>26,32</t>
  </si>
  <si>
    <t xml:space="preserve">ELEMENTO VAZADO DE CONCRETO, QUADRICULADO, 16 FUROS *50 X 50 X 7* CM                                                                                                                                                                                                                                                                                                                                                                                                                                      </t>
  </si>
  <si>
    <t>35,20</t>
  </si>
  <si>
    <t xml:space="preserve">ELEMENTO VAZADO DE CONCRETO, QUADRICULADO, 25 FUROS *50 X 50 X 5* CM                                                                                                                                                                                                                                                                                                                                                                                                                                      </t>
  </si>
  <si>
    <t>31,22</t>
  </si>
  <si>
    <t xml:space="preserve">ELEMENTO VAZADO DE CONCRETO, VENEZIANA *39 X 22 X 15* CM                                                                                                                                                                                                                                                                                                                                                                                                                                                  </t>
  </si>
  <si>
    <t>16,22</t>
  </si>
  <si>
    <t xml:space="preserve">ELEMENTO VAZADO DE CONCRETO, VENEZIANA *39 X 29 X 10* CM                                                                                                                                                                                                                                                                                                                                                                                                                                                  </t>
  </si>
  <si>
    <t>28,27</t>
  </si>
  <si>
    <t xml:space="preserve">ELEMENTO VAZADO DE CONCRETO, VENEZIANA *40 X 10 X 10* CM                                                                                                                                                                                                                                                                                                                                                                                                                                                  </t>
  </si>
  <si>
    <t>14,28</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</si>
  <si>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</si>
  <si>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</si>
  <si>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</si>
  <si>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</si>
  <si>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</si>
  <si>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</si>
  <si>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25,30</t>
  </si>
  <si>
    <t xml:space="preserve">ELETRODO REVESTIDO AWS - E6013, DIAMETRO IGUAL A 4,00 MM                                                                                                                                                                                                                                                                                                                                                                                                                                                  </t>
  </si>
  <si>
    <t>24,31</t>
  </si>
  <si>
    <t xml:space="preserve">ELETRODO REVESTIDO AWS - E7018, DIAMETRO IGUAL A 4,00 MM                                                                                                                                                                                                                                                                                                                                                                                                                                                  </t>
  </si>
  <si>
    <t>26,35</t>
  </si>
  <si>
    <t xml:space="preserve">ELETRODUTO DE PVC RIGIDO ROSCAVEL DE 1 ", SEM LUVA                                                                                                                                                                                                                                                                                                                                                                                                                                                        </t>
  </si>
  <si>
    <t>6,42</t>
  </si>
  <si>
    <t xml:space="preserve">ELETRODUTO DE PVC RIGIDO ROSCAVEL DE 1 1/2 ", SEM LUVA                                                                                                                                                                                                                                                                                                                                                                                                                                                    </t>
  </si>
  <si>
    <t>9,39</t>
  </si>
  <si>
    <t xml:space="preserve">ELETRODUTO DE PVC RIGIDO ROSCAVEL DE 1 1/4 ", SEM LUVA                                                                                                                                                                                                                                                                                                                                                                                                                                                    </t>
  </si>
  <si>
    <t>8,55</t>
  </si>
  <si>
    <t xml:space="preserve">ELETRODUTO DE PVC RIGIDO ROSCAVEL DE 1/2 ", SEM LUVA                                                                                                                                                                                                                                                                                                                                                                                                                                                      </t>
  </si>
  <si>
    <t xml:space="preserve">ELETRODUTO DE PVC RIGIDO ROSCAVEL DE 2 ", SEM LUVA                                                                                                                                                                                                                                                                                                                                                                                                                                                        </t>
  </si>
  <si>
    <t>15,35</t>
  </si>
  <si>
    <t xml:space="preserve">ELETRODUTO DE PVC RIGIDO ROSCAVEL DE 2 1/2 ", SEM LUVA                                                                                                                                                                                                                                                                                                                                                                                                                                                    </t>
  </si>
  <si>
    <t>22,40</t>
  </si>
  <si>
    <t xml:space="preserve">ELETRODUTO DE PVC RIGIDO ROSCAVEL DE 3 ", SEM LUVA                                                                                                                                                                                                                                                                                                                                                                                                                                                        </t>
  </si>
  <si>
    <t>28,09</t>
  </si>
  <si>
    <t xml:space="preserve">ELETRODUTO DE PVC RIGIDO ROSCAVEL DE 3/4 ", SEM LUVA                                                                                                                                                                                                                                                                                                                                                                                                                                                      </t>
  </si>
  <si>
    <t>4,11</t>
  </si>
  <si>
    <t xml:space="preserve">ELETRODUTO DE PVC RIGIDO ROSCAVEL DE 4 ", SEM LUVA                                                                                                                                                                                                                                                                                                                                                                                                                                                        </t>
  </si>
  <si>
    <t>44,27</t>
  </si>
  <si>
    <t xml:space="preserve">ELETRODUTO DE PVC RIGIDO SOLDAVEL, CLASSE B, DE 20 MM                                                                                                                                                                                                                                                                                                                                                                                                                                                     </t>
  </si>
  <si>
    <t xml:space="preserve">ELETRODUTO DE PVC RIGIDO SOLDAVEL, CLASSE B, DE 25 MM                                                                                                                                                                                                                                                                                                                                                                                                                                                     </t>
  </si>
  <si>
    <t>2,40</t>
  </si>
  <si>
    <t xml:space="preserve">ELETRODUTO DE PVC RIGIDO SOLDAVEL, CLASSE B, DE 32 MM                                                                                                                                                                                                                                                                                                                                                                                                                                                     </t>
  </si>
  <si>
    <t>3,70</t>
  </si>
  <si>
    <t xml:space="preserve">ELETRODUTO DE PVC RIGIDO SOLDAVEL, CLASSE B, DE 40 MM                                                                                                                                                                                                                                                                                                                                                                                                                                                     </t>
  </si>
  <si>
    <t xml:space="preserve">ELETRODUTO DE PVC RIGIDO SOLDAVEL, CLASSE B, DE 50 MM                                                                                                                                                                                                                                                                                                                                                                                                                                                     </t>
  </si>
  <si>
    <t>6,70</t>
  </si>
  <si>
    <t xml:space="preserve">ELETRODUTO DE PVC RIGIDO SOLDAVEL, CLASSE B, DE 60 MM                                                                                                                                                                                                                                                                                                                                                                                                                                                     </t>
  </si>
  <si>
    <t>9,09</t>
  </si>
  <si>
    <t xml:space="preserve">ELETRODUTO EM ACO GALVANIZADO ELETROLITICO, LEVE, DIAMETRO 1", PAREDE DE 0,90 MM                                                                                                                                                                                                                                                                                                                                                                                                                          </t>
  </si>
  <si>
    <t xml:space="preserve">ELETRODUTO EM ACO GALVANIZADO ELETROLITICO, LEVE, DIAMETRO 3/4", PAREDE DE 0,90 MM                                                                                                                                                                                                                                                                                                                                                                                                                        </t>
  </si>
  <si>
    <t>8,11</t>
  </si>
  <si>
    <t xml:space="preserve">ELETRODUTO EM ACO GALVANIZADO ELETROLITICO, SEMI-PESADO, DIAMETRO 1 1/2", PAREDE DE 1,20 MM                                                                                                                                                                                                                                                                                                                                                                                                               </t>
  </si>
  <si>
    <t>20,48</t>
  </si>
  <si>
    <t xml:space="preserve">ELETRODUTO EM ACO GALVANIZADO ELETROLITICO, SEMI-PESADO, DIAMETRO 1 1/4", PAREDE DE 1,20 MM                                                                                                                                                                                                                                                                                                                                                                                                               </t>
  </si>
  <si>
    <t>20,16</t>
  </si>
  <si>
    <t xml:space="preserve">ELETRODUTO FLEXIVEL PLANO EM PEAD, COR PRETA E LARANJA,  DIAMETRO 32 MM                                                                                                                                                                                                                                                                                                                                                                                                                                   </t>
  </si>
  <si>
    <t xml:space="preserve">ELETRODUTO FLEXIVEL PLANO EM PEAD, COR PRETA E LARANJA,  DIAMETRO 40 MM                                                                                                                                                                                                                                                                                                                                                                                                                                   </t>
  </si>
  <si>
    <t>2,75</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</si>
  <si>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</si>
  <si>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</si>
  <si>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</si>
  <si>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11,80</t>
  </si>
  <si>
    <t xml:space="preserve">ELETRODUTO FLEXIVEL, EM ACO GALVANIZADO, REVESTIDO EXTERNAMENTE COM PVC PRETO, DIAMETRO EXTERNO DE 40 MM (1 1/4"), TIPO SEALTUBO                                                                                                                                                                                                                                                                                                                                                                          </t>
  </si>
  <si>
    <t>17,80</t>
  </si>
  <si>
    <t xml:space="preserve">ELETRODUTO FLEXIVEL, EM ACO GALVANIZADO, REVESTIDO EXTERNAMENTE COM PVC PRETO, DIAMETRO EXTERNO DE 50 MM( 1 1/2"), TIPO SEALTUBO                                                                                                                                                                                                                                                                                                                                                                          </t>
  </si>
  <si>
    <t>22,91</t>
  </si>
  <si>
    <t xml:space="preserve">ELETRODUTO FLEXIVEL, EM ACO GALVANIZADO, REVESTIDO EXTERNAMENTE COM PVC PRETO, DIAMETRO EXTERNO DE 60 MM (2"), TIPO SEALTUBO                                                                                                                                                                                                                                                                                                                                                                              </t>
  </si>
  <si>
    <t>30,52</t>
  </si>
  <si>
    <t xml:space="preserve">ELETRODUTO FLEXIVEL, EM ACO GALVANIZADO, REVESTIDO EXTERNAMENTE COM PVC PRETO, DIAMETRO EXTERNO DE 75 MM (2 1/2"), TIPO SEALTUBO                                                                                                                                                                                                                                                                                                                                                                          </t>
  </si>
  <si>
    <t>47,57</t>
  </si>
  <si>
    <t xml:space="preserve">ELETRODUTO FLEXIVEL, EM ACO, TIPO CONDUITE, DIAMETRO DE 1 1/2"                                                                                                                                                                                                                                                                                                                                                                                                                                            </t>
  </si>
  <si>
    <t>19,22</t>
  </si>
  <si>
    <t xml:space="preserve">ELETRODUTO FLEXIVEL, EM ACO, TIPO CONDUITE, DIAMETRO DE 1 1/4"                                                                                                                                                                                                                                                                                                                                                                                                                                            </t>
  </si>
  <si>
    <t>16,32</t>
  </si>
  <si>
    <t xml:space="preserve">ELETRODUTO FLEXIVEL, EM ACO, TIPO CONDUITE, DIAMETRO DE 1/2"                                                                                                                                                                                                                                                                                                                                                                                                                                              </t>
  </si>
  <si>
    <t>5,73</t>
  </si>
  <si>
    <t xml:space="preserve">ELETRODUTO FLEXIVEL, EM ACO, TIPO CONDUITE, DIAMETRO DE 1"                                                                                                                                                                                                                                                                                                                                                                                                                                                </t>
  </si>
  <si>
    <t>10,17</t>
  </si>
  <si>
    <t xml:space="preserve">ELETRODUTO FLEXIVEL, EM ACO, TIPO CONDUITE, DIAMETRO DE 2 1/2"                                                                                                                                                                                                                                                                                                                                                                                                                                            </t>
  </si>
  <si>
    <t>42,42</t>
  </si>
  <si>
    <t xml:space="preserve">ELETRODUTO FLEXIVEL, EM ACO, TIPO CONDUITE, DIAMETRO DE 2"                                                                                                                                                                                                                                                                                                                                                                                                                                                </t>
  </si>
  <si>
    <t>25,90</t>
  </si>
  <si>
    <t xml:space="preserve">ELETRODUTO FLEXIVEL, EM ACO, TIPO CONDUITE, DIAMETRO DE 3"                                                                                                                                                                                                                                                                                                                                                                                                                                                </t>
  </si>
  <si>
    <t>47,76</t>
  </si>
  <si>
    <t xml:space="preserve">ELETRODUTO METALICO FLEXIVEL REVESTIDO COM PVC PRETO, DIAMETRO EXTERNO DE 15 MM (3/8"), TIPO COPEX                                                                                                                                                                                                                                                                                                                                                                                                        </t>
  </si>
  <si>
    <t xml:space="preserve">ELETRODUTO PVC FLEXIVEL CORRUGADO, COR AMARELA, DE 16 MM                                                                                                                                                                                                                                                                                                                                                                                                                                                  </t>
  </si>
  <si>
    <t>1,67</t>
  </si>
  <si>
    <t xml:space="preserve">ELETRODUTO PVC FLEXIVEL CORRUGADO, COR AMARELA, DE 20 MM                                                                                                                                                                                                                                                                                                                                                                                                                                                  </t>
  </si>
  <si>
    <t xml:space="preserve">ELETRODUTO PVC FLEXIVEL CORRUGADO, COR AMARELA, DE 25 MM                                                                                                                                                                                                                                                                                                                                                                                                                                                  </t>
  </si>
  <si>
    <t>2,16</t>
  </si>
  <si>
    <t xml:space="preserve">ELETRODUTO PVC FLEXIVEL CORRUGADO, COR AMARELA, DE 32 MM                                                                                                                                                                                                                                                                                                                                                                                                                                                  </t>
  </si>
  <si>
    <t>3,69</t>
  </si>
  <si>
    <t xml:space="preserve">ELETRODUTO PVC FLEXIVEL CORRUGADO, REFORCADO, COR LARANJA, DE 20 MM, PARA LAJES E PISOS                                                                                                                                                                                                                                                                                                                                                                                                                   </t>
  </si>
  <si>
    <t>2,43</t>
  </si>
  <si>
    <t xml:space="preserve">ELETRODUTO PVC FLEXIVEL CORRUGADO, REFORCADO, COR LARANJA, DE 25 MM, PARA LAJES E PISOS                                                                                                                                                                                                                                                                                                                                                                                                                   </t>
  </si>
  <si>
    <t>3,29</t>
  </si>
  <si>
    <t xml:space="preserve">ELETRODUTO PVC FLEXIVEL CORRUGADO, REFORCADO, COR LARANJA, DE 32 MM, PARA LAJES E PISOS                                                                                                                                                                                                                                                                                                                                                                                                                   </t>
  </si>
  <si>
    <t>6,33</t>
  </si>
  <si>
    <t xml:space="preserve">ELETRODUTO/CONDULETE DE PVC RIGIDO, LISO, COR CINZA, DE 1/2", PARA INSTALACOES APARENTES (NBR 5410)                                                                                                                                                                                                                                                                                                                                                                                                       </t>
  </si>
  <si>
    <t>9,48</t>
  </si>
  <si>
    <t xml:space="preserve">ELETRODUTO/CONDULETE DE PVC RIGIDO, LISO, COR CINZA, DE 1", PARA INSTALACOES APARENTES (NBR 5410)                                                                                                                                                                                                                                                                                                                                                                                                         </t>
  </si>
  <si>
    <t>17,54</t>
  </si>
  <si>
    <t xml:space="preserve">ELETRODUTO/CONDULETE DE PVC RIGIDO, LISO, COR CINZA, DE 3/4", PARA INSTALACOES APARENTES (NBR 5410)                                                                                                                                                                                                                                                                                                                                                                                                       </t>
  </si>
  <si>
    <t>12,08</t>
  </si>
  <si>
    <t xml:space="preserve">ELETRODUTO/DUTO PEAD FLEXIVEL PAREDE SIMPLES, CORRUGACAO HELICOIDAL, COR PRETA, SEM ROSCA, DE 1 1/2", CRC 680 N, PARA CABEAMENTO SUBTERRANEO (NBR 15715)                                                                                                                                                                                                                                                                                                                                                  </t>
  </si>
  <si>
    <t>3,72</t>
  </si>
  <si>
    <t xml:space="preserve">ELETRODUTO/DUTO PEAD FLEXIVEL PAREDE SIMPLES, CORRUGACAO HELICOIDAL, COR PRETA, SEM ROSCA, DE 1 1/4", CRC 680 N, PARA CABEAMENTO SUBTERRANEO (NBR 15715)                                                                                                                                                                                                                                                                                                                                                  </t>
  </si>
  <si>
    <t>3,25</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</si>
  <si>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</si>
  <si>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</si>
  <si>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7,49</t>
  </si>
  <si>
    <t xml:space="preserve">ELETRODUTO/DUTO PEAD FLEXIVEL PAREDE SIMPLES, CORRUGACAO HELICOIDAL, COR PRETA, SEM ROSCA, DE 4", CRC 680 N, PARA CABEAMENTO SUBTERRANEO (NBR 15715)                                                                                                                                                                                                                                                                                                                                                      </t>
  </si>
  <si>
    <t>10,44</t>
  </si>
  <si>
    <t xml:space="preserve">ELETROTECNICO (HORISTA)                                                                                                                                                                                                                                                                                                                                                                                                                                                                                   </t>
  </si>
  <si>
    <t>25,58</t>
  </si>
  <si>
    <t xml:space="preserve">ELETROTECNICO (MENSALISTA)                                                                                                                                                                                                                                                                                                                                                                                                                                                                                </t>
  </si>
  <si>
    <t>4.508,20</t>
  </si>
  <si>
    <t xml:space="preserve">ELEVADOR DE CARGA A CABO, CABINE SEMI FECHADA 2,0 X 1,5 X 2,0 M, CAPACIDADE DE CARGA 1000 KG, TORRE  2,38 X 2,21 X 15 M, GUINCHO DE EMBREAGEM, FREIO DE SEGURANCA, LIMITADOR DE VELOCIDADE E CANCELA                                                                                                                                                                                                                                                                                                      </t>
  </si>
  <si>
    <t>70.127,20</t>
  </si>
  <si>
    <t xml:space="preserve">ELEVADOR DE CREMALHEIRA CABINE FECHADA 1,5 X 2,5 X 2,35 M (UMA POR TORRE), CAPACIDADE DE CARGA 1200 KG (15 PESSOAS), TORRE  24 M (16 MODULOS), FREIO DE SEGURANCA, LIMITADOR DE CARGA                                                                                                                                                                                                                                                                                                                     </t>
  </si>
  <si>
    <t>330.157,49</t>
  </si>
  <si>
    <t xml:space="preserve">EMENDA PARA CALHA PLUVIAL, PVC, DIAMETRO ENTRE 119 E 170 MM, PARA DRENAGEM PLUVIAL PREDIAL                                                                                                                                                                                                                                                                                                                                                                                                                </t>
  </si>
  <si>
    <t>28,68</t>
  </si>
  <si>
    <t xml:space="preserve">EMULSAO ASFALTICA ANIONICA                                                                                                                                                                                                                                                                                                                                                                                                                                                                                </t>
  </si>
  <si>
    <t xml:space="preserve">EMULSAO EXPLOSIVA EM CARTUCHOS DE 1" X 12", DENSIDADE 1.15 G/CM3, INICIACAO ESPOLETA N. 8 / CORDEL                                                                                                                                                                                                                                                                                                                                                                                                        </t>
  </si>
  <si>
    <t>20,98</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</si>
  <si>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</si>
  <si>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</si>
  <si>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</si>
  <si>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15,88</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</si>
  <si>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</si>
  <si>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</si>
  <si>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</si>
  <si>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</si>
  <si>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</si>
  <si>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29,75</t>
  </si>
  <si>
    <t xml:space="preserve">ENCARREGADO GERAL DE OBRAS (MENSALISTA)                                                                                                                                                                                                                                                                                                                                                                                                                                                                   </t>
  </si>
  <si>
    <t>5.242,97</t>
  </si>
  <si>
    <t xml:space="preserve">ENDURECEDOR MINERAL DE BASE CIMENTICIA PARA PISO DE CONCRETO                                                                                                                                                                                                                                                                                                                                                                                                                                              </t>
  </si>
  <si>
    <t>8,27</t>
  </si>
  <si>
    <t xml:space="preserve">ENERGIA ELETRICA ATE 2000 KWH INDUSTRIAL, SEM DEMANDA                                                                                                                                                                                                                                                                                                                                                                                                                                                     </t>
  </si>
  <si>
    <t xml:space="preserve">KWH   </t>
  </si>
  <si>
    <t xml:space="preserve">ENERGIA ELETRICA COMERCIAL, BAIXA TENSAO, RELATIVA AO CONSUMO DE ATE 100 KWH, INCLUINDO ICMS, PIS/PASEP E COFINS                                                                                                                                                                                                                                                                                                                                                                                          </t>
  </si>
  <si>
    <t>0,90</t>
  </si>
  <si>
    <t xml:space="preserve">ENGATE / RABICHO FLEXIVEL INOX 1/2 " X 30 CM                                                                                                                                                                                                                                                                                                                                                                                                                                                              </t>
  </si>
  <si>
    <t>42,64</t>
  </si>
  <si>
    <t xml:space="preserve">ENGATE / RABICHO FLEXIVEL INOX 1/2 " X 40 CM                                                                                                                                                                                                                                                                                                                                                                                                                                                              </t>
  </si>
  <si>
    <t>46,67</t>
  </si>
  <si>
    <t xml:space="preserve">ENGATE/RABICHO FLEXIVEL PLASTICO (PVC OU ABS) BRANCO 1/2 " X 30 CM                                                                                                                                                                                                                                                                                                                                                                                                                                        </t>
  </si>
  <si>
    <t>4,99</t>
  </si>
  <si>
    <t xml:space="preserve">ENGATE/RABICHO FLEXIVEL PLASTICO (PVC OU ABS) BRANCO 1/2 " X 40 CM                                                                                                                                                                                                                                                                                                                                                                                                                                        </t>
  </si>
  <si>
    <t xml:space="preserve">ENGENHEIRO CIVIL DE OBRA JUNIOR (HORISTA)                                                                                                                                                                                                                                                                                                                                                                                                                                                                 </t>
  </si>
  <si>
    <t>113,92</t>
  </si>
  <si>
    <t xml:space="preserve">ENGENHEIRO CIVIL DE OBRA JUNIOR (MENSALISTA)                                                                                                                                                                                                                                                                                                                                                                                                                                                              </t>
  </si>
  <si>
    <t>20.070,47</t>
  </si>
  <si>
    <t xml:space="preserve">ENGENHEIRO CIVIL DE OBRA PLENO (HORISTA)                                                                                                                                                                                                                                                                                                                                                                                                                                                                  </t>
  </si>
  <si>
    <t>120,27</t>
  </si>
  <si>
    <t xml:space="preserve">ENGENHEIRO CIVIL DE OBRA PLENO (MENSALISTA)                                                                                                                                                                                                                                                                                                                                                                                                                                                               </t>
  </si>
  <si>
    <t>21.189,94</t>
  </si>
  <si>
    <t xml:space="preserve">ENGENHEIRO CIVIL DE OBRA SENIOR (HORISTA)                                                                                                                                                                                                                                                                                                                                                                                                                                                                 </t>
  </si>
  <si>
    <t>143,43</t>
  </si>
  <si>
    <t xml:space="preserve">ENGENHEIRO CIVIL DE OBRA SENIOR (MENSALISTA)                                                                                                                                                                                                                                                                                                                                                                                                                                                              </t>
  </si>
  <si>
    <t>25.270,95</t>
  </si>
  <si>
    <t xml:space="preserve">ENXADA ESTREITA *25 X 23* CM COM CABO                                                                                                                                                                                                                                                                                                                                                                                                                                                                     </t>
  </si>
  <si>
    <t>53,25</t>
  </si>
  <si>
    <t xml:space="preserve">EPI - FAMILIA ALMOXARIFE - HORISTA (ENCARGOS COMPLEMENTARES - COLETADO CAIXA)                                                                                                                                                                                                                                                                                                                                                                                                                             </t>
  </si>
  <si>
    <t xml:space="preserve">EPI - FAMILIA ALMOXARIFE - MENSALISTA (ENCARGOS COMPLEMENTARES - COLETADO CAIXA)                                                                                                                                                                                                                                                                                                                                                                                                                          </t>
  </si>
  <si>
    <t>148,04</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</si>
  <si>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</si>
  <si>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</si>
  <si>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</si>
  <si>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1,20</t>
  </si>
  <si>
    <t xml:space="preserve">EPI - FAMILIA ELETRICISTA - MENSALISTA (ENCARGOS COMPLEMENTARES - COLETADO CAIXA)                                                                                                                                                                                                                                                                                                                                                                                                                         </t>
  </si>
  <si>
    <t>226,41</t>
  </si>
  <si>
    <t xml:space="preserve">EPI - FAMILIA ENCANADOR - HORISTA (ENCARGOS COMPLEMENTARES - COLETADO CAIXA)                                                                                                                                                                                                                                                                                                                                                                                                                              </t>
  </si>
  <si>
    <t>1,06</t>
  </si>
  <si>
    <t xml:space="preserve">EPI - FAMILIA ENCANADOR - MENSALISTA (ENCARGOS COMPLEMENTARES - COLETADO CAIXA)                                                                                                                                                                                                                                                                                                                                                                                                                           </t>
  </si>
  <si>
    <t>199,20</t>
  </si>
  <si>
    <t xml:space="preserve">EPI - FAMILIA ENCARREGADO GERAL - HORISTA (ENCARGOS COMPLEMENTARES - COLETADO CAIXA)                                                                                                                                                                                                                                                                                                                                                                                                                      </t>
  </si>
  <si>
    <t xml:space="preserve">EPI - FAMILIA ENCARREGADO GERAL - MENSALISTA (ENCARGOS COMPLEMENTARES - COLETADO CAIXA)                                                                                                                                                                                                                                                                                                                                                                                                                   </t>
  </si>
  <si>
    <t>236,16</t>
  </si>
  <si>
    <t xml:space="preserve">EPI - FAMILIA ENGENHEIRO CIVIL - HORISTA (ENCARGOS COMPLEMENTARES - COLETADO CAIXA)                                                                                                                                                                                                                                                                                                                                                                                                                       </t>
  </si>
  <si>
    <t xml:space="preserve">EPI - FAMILIA ENGENHEIRO CIVIL - MENSALISTA (ENCARGOS COMPLEMENTARES - COLETADO CAIXA)                                                                                                                                                                                                                                                                                                                                                                                                                    </t>
  </si>
  <si>
    <t>140,23</t>
  </si>
  <si>
    <t xml:space="preserve">EPI - FAMILIA OPERADOR ESCAVADEIRA - HORISTA (ENCARGOS COMPLEMENTARES - COLETADO CAIXA)                                                                                                                                                                                                                                                                                                                                                                                                                   </t>
  </si>
  <si>
    <t xml:space="preserve">EPI - FAMILIA OPERADOR ESCAVADEIRA - MENSALISTA (ENCARGOS COMPLEMENTARES - COLETADO CAIXA)                                                                                                                                                                                                                                                                                                                                                                                                                </t>
  </si>
  <si>
    <t>162,97</t>
  </si>
  <si>
    <t xml:space="preserve">EPI - FAMILIA PEDREIRO - HORISTA (ENCARGOS COMPLEMENTARES - COLETADO CAIXA)                                                                                                                                                                                                                                                                                                                                                                                                                               </t>
  </si>
  <si>
    <t>1,24</t>
  </si>
  <si>
    <t xml:space="preserve">EPI - FAMILIA PEDREIRO - MENSALISTA (ENCARGOS COMPLEMENTARES - COLETADO CAIXA)                                                                                                                                                                                                                                                                                                                                                                                                                            </t>
  </si>
  <si>
    <t>233,35</t>
  </si>
  <si>
    <t xml:space="preserve">EPI - FAMILIA PINTOR - HORISTA (ENCARGOS COMPLEMENTARES - COLETADO CAIXA)                                                                                                                                                                                                                                                                                                                                                                                                                                 </t>
  </si>
  <si>
    <t xml:space="preserve">EPI - FAMILIA PINTOR - MENSALISTA (ENCARGOS COMPLEMENTARES - COLETADO CAIXA)                                                                                                                                                                                                                                                                                                                                                                                                                              </t>
  </si>
  <si>
    <t>325,51</t>
  </si>
  <si>
    <t xml:space="preserve">EPI - FAMILIA SERVENTE - HORISTA (ENCARGOS COMPLEMENTARES - COLETADO CAIXA)                                                                                                                                                                                                                                                                                                                                                                                                                               </t>
  </si>
  <si>
    <t xml:space="preserve">EPI - FAMILIA SERVENTE - MENSALISTA (ENCARGOS COMPLEMENTARES - COLETADO CAIXA)                                                                                                                                                                                                                                                                                                                                                                                                                            </t>
  </si>
  <si>
    <t>250,24</t>
  </si>
  <si>
    <t xml:space="preserve">EPI - FAMILIA SOLDADOR - HORISTA (ENCARGOS COMPLEMENTARES - COLETADO CAIXA)                                                                                                                                                                                                                                                                                                                                                                                                                               </t>
  </si>
  <si>
    <t xml:space="preserve">EPI - FAMILIA SOLDADOR - MENSALISTA (ENCARGOS COMPLEMENTARES - COLETADO CAIXA)                                                                                                                                                                                                                                                                                                                                                                                                                            </t>
  </si>
  <si>
    <t>337,87</t>
  </si>
  <si>
    <t xml:space="preserve">EPI - FAMILIA TOPOGRAFO - HORISTA (ENCARGOS COMPLEMENTARES - COLETADO CAIXA)                                                                                                                                                                                                                                                                                                                                                                                                                              </t>
  </si>
  <si>
    <t>0,71</t>
  </si>
  <si>
    <t xml:space="preserve">EPI - FAMILIA TOPOGRAFO - MENSALISTA (ENCARGOS COMPLEMENTARES - COLETADO CAIXA)                                                                                                                                                                                                                                                                                                                                                                                                                           </t>
  </si>
  <si>
    <t>132,94</t>
  </si>
  <si>
    <t xml:space="preserve">EQUIPAMENTO DE LIMPEZA COMBINADO (VACUO/ALTA PRESSAO) 95% VACUO, TANQUE 7000 L, BOMBA 140 KGF/CM2 66 L/MIN COM MOTOR INDEPENDENTE A DIESEL DE 60 CV (INCLUI MONTAGEM, NAO INCLUI CAMINHAO)                                                                                                                                                                                                                                                                                                                </t>
  </si>
  <si>
    <t>565.124,71</t>
  </si>
  <si>
    <t xml:space="preserve">EQUIPAMENTO P/ DEMARCACAO DE FAIXAS DE TRAFEGO A QUENTE, A SER MONTADO SOBRE CAMINHAO DE PBT MIN. DE 17 T, DIST. MIN. ENTRE EIXOS 5,2 M, CAPACIDADE PARA 1.000 KG DE MATERIAL TERMOPLASTICO (INCLUI MONTAGEM, NAO INCLUI CAMINHAO, NEM COMPRESSOR DE AR)                                                                                                                                                                                                                                                  </t>
  </si>
  <si>
    <t>2.602.792,96</t>
  </si>
  <si>
    <t xml:space="preserve">EQUIPAMENTO PARA DEMARCACAO DE FAIXAS DE TRAFEGO A FRIO, A SER MONTADO SOBRE CAMINHAO DE PBT MINIMO DE 9 T E DISTANCIA MINIMA ENTRE EIXOS DE 4,3 M, CAPACIDADE PARA 800 L DE TINTA (INCLUI MONTAGEM, NAO INCLUI CAMINHAO)                                                                                                                                                                                                                                                                                 </t>
  </si>
  <si>
    <t>1.748.542,96</t>
  </si>
  <si>
    <t xml:space="preserve">ESCADA DUPLA DE ABRIR EM ALUMINIO, MODELO PINTOR, 8 DEGRAUS                                                                                                                                                                                                                                                                                                                                                                                                                                               </t>
  </si>
  <si>
    <t>400,20</t>
  </si>
  <si>
    <t xml:space="preserve">ESCADA EXTENSIVEL EM ALUMINIO COM 6,00 M ESTENDIDA                                                                                                                                                                                                                                                                                                                                                                                                                                                        </t>
  </si>
  <si>
    <t>1.133,38</t>
  </si>
  <si>
    <t xml:space="preserve">ESCAVADEIRA HIDRAULICA SOBRE ESTEIRA, COM GARRA GIRATORIA DE MANDIBULAS, PESO OPERACIONAL ENTRE 22,00 E 25,50 TON, POTENCIA LIQUIDA ENTRE 150 E 160 HP                                                                                                                                                                                                                                                                                                                                                    </t>
  </si>
  <si>
    <t>960.591,47</t>
  </si>
  <si>
    <t xml:space="preserve">ESCAVADEIRA HIDRAULICA SOBRE ESTEIRAS CACAMBA 0,40 A 1,20 M3, PESO OPERACIONAL 21,19 T, POTENCIA LIQUIDA 173 HP                                                                                                                                                                                                                                                                                                                                                                                           </t>
  </si>
  <si>
    <t>870.449,74</t>
  </si>
  <si>
    <t xml:space="preserve">ESCAVADEIRA HIDRAULICA SOBRE ESTEIRAS COM CACAMBA DE 1,20 M3, PESO OPERACIONAL 21 T, POTENCIA BRUTA 155 HP                                                                                                                                                                                                                                                                                                                                                                                                </t>
  </si>
  <si>
    <t>911.412,08</t>
  </si>
  <si>
    <t xml:space="preserve">ESCAVADEIRA HIDRAULICA SOBRE ESTEIRAS, CACAMBA  0,80 M3, PESO OPERACIONAL 17,8 T, POTENCIA LIQUIDA 110 HP                                                                                                                                                                                                                                                                                                                                                                                                 </t>
  </si>
  <si>
    <t>781.662,80</t>
  </si>
  <si>
    <t xml:space="preserve">ESCAVADEIRA HIDRAULICA SOBRE ESTEIRAS, CACAMBA 0,4 A 1,70 M3, PESO OPERACIONAL 23,2 T, POTENCIA BRUTA 183 HP                                                                                                                                                                                                                                                                                                                                                                                              </t>
  </si>
  <si>
    <t>933.941,37</t>
  </si>
  <si>
    <t xml:space="preserve">ESCAVADEIRA HIDRAULICA SOBRE ESTEIRAS, CACAMBA 0,62M3, PESO OPERACIONAL 12,61T, POTENCIA LIQUIDA 95HP                                                                                                                                                                                                                                                                                                                                                                                                     </t>
  </si>
  <si>
    <t>716.840,96</t>
  </si>
  <si>
    <t xml:space="preserve">ESCAVADEIRA HIDRAULICA SOBRE ESTEIRAS, CACAMBA 0,80 A 1,30 M3, PESO OPERACIONAL 22,18 T, POTENCIA LIQUIDA 170 HP                                                                                                                                                                                                                                                                                                                                                                                          </t>
  </si>
  <si>
    <t>855.088,86</t>
  </si>
  <si>
    <t xml:space="preserve">ESCAVADEIRA HIDRAULICA SOBRE ESTEIRAS, CACAMBA 0,80M3, PESO OPERACIONAL 17T, POTENCIA BRUTA 111HP                                                                                                                                                                                                                                                                                                                                                                                                         </t>
  </si>
  <si>
    <t>819.246,82</t>
  </si>
  <si>
    <t xml:space="preserve">ESCAVADEIRA HIDRAULICA SOBRE ESTEIRAS, CAPACIDADE DA CACAMBA ENTRE 1,20 E 1,50 M3, PESO OPERACIONAL ENTRE 20,00 E 22,00 TON, POTENCIA LIQUIDA ENTRE 150 E 155 HP, EQUIPADA COM CLAMSHELL                                                                                                                                                                                                                                                                                                                  </t>
  </si>
  <si>
    <t>924.749,42</t>
  </si>
  <si>
    <t xml:space="preserve">ESCORA PRE-MOLDADA EM CONCRETO, *10 X 10* CM, H = 2,30M                                                                                                                                                                                                                                                                                                                                                                                                                                                   </t>
  </si>
  <si>
    <t>54,99</t>
  </si>
  <si>
    <t xml:space="preserve">ESCOVA CIRCULAR EM ACO LATONADO, 6 X 1 " (DIAMETRO X ESPESSURA), FURO DE 1 1/4 ", FIO ONDULADO *0,30*  MM                                                                                                                                                                                                                                                                                                                                                                                                 </t>
  </si>
  <si>
    <t>41,93</t>
  </si>
  <si>
    <t xml:space="preserve">ESCOVA DE ACO, COM CABO, *4  X 15* FILEIRAS DE CERDAS                                                                                                                                                                                                                                                                                                                                                                                                                                                     </t>
  </si>
  <si>
    <t>12,50</t>
  </si>
  <si>
    <t xml:space="preserve">ESGUICHO JATO REGULAVEL, TIPO ELKHART, ENGATE RAPIDO 1 1/2", PARA COMBATE A INCENDIO                                                                                                                                                                                                                                                                                                                                                                                                                      </t>
  </si>
  <si>
    <t>352,31</t>
  </si>
  <si>
    <t xml:space="preserve">ESGUICHO JATO REGULAVEL, TIPO ELKHART, ENGATE RAPIDO 2 1/2", PARA COMBATE A INCENDIO                                                                                                                                                                                                                                                                                                                                                                                                                      </t>
  </si>
  <si>
    <t>428,57</t>
  </si>
  <si>
    <t xml:space="preserve">ESGUICHO TIPO JATO SOLIDO, EM LATAO, ENGATE RAPIDO 1 1/2" X 13 MM, PARA MANGUEIRA EM INSTALACAO PREDIAL COMBATE A INCENDIO                                                                                                                                                                                                                                                                                                                                                                                </t>
  </si>
  <si>
    <t>107,54</t>
  </si>
  <si>
    <t xml:space="preserve">ESGUICHO TIPO JATO SOLIDO, EM LATAO, ENGATE RAPIDO 1 1/2" X 16 MM, PARA MANGUEIRA EM INSTALACAO PREDIAL COMBATE A INCENDIO                                                                                                                                                                                                                                                                                                                                                                                </t>
  </si>
  <si>
    <t>108,54</t>
  </si>
  <si>
    <t xml:space="preserve">ESGUICHO TIPO JATO SOLIDO, EM LATAO, ENGATE RAPIDO 1 1/2" X 19 MM, PARA MANGUEIRA EM INSTALACAO PREDIAL COMBATE A INCENDIO                                                                                                                                                                                                                                                                                                                                                                                </t>
  </si>
  <si>
    <t>116,87</t>
  </si>
  <si>
    <t xml:space="preserve">ESGUICHO TIPO JATO SOLIDO, EM LATAO, ENGATE RAPIDO 2 1/2" X 13 MM, PARA MANGUEIRA EM INSTALACAO PREDIAL COMBATE A INCENDIO                                                                                                                                                                                                                                                                                                                                                                                </t>
  </si>
  <si>
    <t>177,14</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</si>
  <si>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</si>
  <si>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</si>
  <si>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194,28</t>
  </si>
  <si>
    <t xml:space="preserve">ESMERILHADEIRA ANGULAR ELETRICA, DIAMETRO DO DISCO 7 '' (180 MM), ROTACAO 8500 RPM, POTENCIA 2400 W                                                                                                                                                                                                                                                                                                                                                                                                       </t>
  </si>
  <si>
    <t>830,00</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</si>
  <si>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</si>
  <si>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</si>
  <si>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0,35</t>
  </si>
  <si>
    <t xml:space="preserve">ESPACADOR / DISTANCIADOR TIPO PINO EM PLASTICO, PARA VERGALHAO ATE 10 MM, PARA APOIO DE ARMADURA                                                                                                                                                                                                                                                                                                                                                                                                          </t>
  </si>
  <si>
    <t>0,36</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</si>
  <si>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</si>
  <si>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</si>
  <si>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</si>
  <si>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</si>
  <si>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</si>
  <si>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116.000,00</t>
  </si>
  <si>
    <t xml:space="preserve">ESPARGIDOR DE ASFALTO PRESSURIZADO, TANQUE 6 M3 COM ISOLACAO TERMICA, AQUECIDO COM 2 MACARICOS, COM BARRA ESPARGIDORA 3,60 M, A SER MONTADO SOBRE CAMINHAO                                                                                                                                                                                                                                                                                                                                                </t>
  </si>
  <si>
    <t>246.246,87</t>
  </si>
  <si>
    <t xml:space="preserve">ESPATULA DE ACO INOX COM CABO DE MADEIRA, LARGURA 8 CM                                                                                                                                                                                                                                                                                                                                                                                                                                                    </t>
  </si>
  <si>
    <t>21,50</t>
  </si>
  <si>
    <t xml:space="preserve">ESPATULA DE PLASTICO LISA, LARGURA 10 CM                                                                                                                                                                                                                                                                                                                                                                                                                                                                  </t>
  </si>
  <si>
    <t>7,91</t>
  </si>
  <si>
    <t xml:space="preserve">ESPELHO / PLACA CEGA 4" X 2", PARA INSTALACAO DE TOMADAS E INTERRUPTORES                                                                                                                                                                                                                                                                                                                                                                                                                                  </t>
  </si>
  <si>
    <t>2,11</t>
  </si>
  <si>
    <t xml:space="preserve">ESPELHO / PLACA CEGA 4" X 4", PARA INSTALACAO DE TOMADAS E INTERRUPTORES                                                                                                                                                                                                                                                                                                                                                                                                                                  </t>
  </si>
  <si>
    <t>4,46</t>
  </si>
  <si>
    <t xml:space="preserve">ESPELHO / PLACA DE 1 POSTO 4" X 2", PARA INSTALACAO DE TOMADAS E INTERRUPTORES                                                                                                                                                                                                                                                                                                                                                                                                                            </t>
  </si>
  <si>
    <t xml:space="preserve">ESPELHO / PLACA DE 2 POSTOS 4" X 2", PARA INSTALACAO DE TOMADAS E INTERRUPTORES                                                                                                                                                                                                                                                                                                                                                                                                                           </t>
  </si>
  <si>
    <t>2,07</t>
  </si>
  <si>
    <t xml:space="preserve">ESPELHO / PLACA DE 2 POSTOS 4" X 4", PARA INSTALACAO DE TOMADAS E INTERRUPTORES                                                                                                                                                                                                                                                                                                                                                                                                                           </t>
  </si>
  <si>
    <t>4,80</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</si>
  <si>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</si>
  <si>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</si>
  <si>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</si>
  <si>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</si>
  <si>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372,66</t>
  </si>
  <si>
    <t xml:space="preserve">ESPELHO, RETO OU CURVO, EM LATAO CROMADO, ESPESSURA ATE 6 MM, LARGURA *40*MM, ALTURA *180*MM - PARA FECHADURA DE EMBUTIR                                                                                                                                                                                                                                                                                                                                                                                  </t>
  </si>
  <si>
    <t>15,33</t>
  </si>
  <si>
    <t xml:space="preserve">ESPELHO, RETO OU CURVO, EM LATAO CROMADO, ESPESSURA MINIMA 6 MM, LARGURA *43*MM, ALTURA *230*MM - PARA FECHADURA DE EMBUTIR                                                                                                                                                                                                                                                                                                                                                                               </t>
  </si>
  <si>
    <t>38,82</t>
  </si>
  <si>
    <t xml:space="preserve">ESPOLETA SIMPLES N 8.                                                                                                                                                                                                                                                                                                                                                                                                                                                                                     </t>
  </si>
  <si>
    <t>9,68</t>
  </si>
  <si>
    <t xml:space="preserve">ESPUMA EXPANSIVA DE POLIURETANO, APLICACAO MANUAL - 500 ML                                                                                                                                                                                                                                                                                                                                                                                                                                                </t>
  </si>
  <si>
    <t>35,32</t>
  </si>
  <si>
    <t xml:space="preserve">ESQUADRO DE ACO 12 " (300 MM), CABO DE ALUMINIO                                                                                                                                                                                                                                                                                                                                                                                                                                                           </t>
  </si>
  <si>
    <t>34,16</t>
  </si>
  <si>
    <t xml:space="preserve">ESQUI TRIPLO, EM TUBO DE ACO CARBONO, PINTURA NO PROCESSO ELETROSTATICO - EQUIPAMENTO DE GINASTICA PARA ACADEMIA AO AR LIVRE / ACADEMIA DA TERCEIRA IDADE - ATI                                                                                                                                                                                                                                                                                                                                           </t>
  </si>
  <si>
    <t>6.025,10</t>
  </si>
  <si>
    <t xml:space="preserve">ESTABILIZADOR BIVOLT AUTOMATICO, 1000 VA                                                                                                                                                                                                                                                                                                                                                                                                                                                                  </t>
  </si>
  <si>
    <t>400,44</t>
  </si>
  <si>
    <t xml:space="preserve">ESTABILIZADOR BIVOLT AUTOMATICO, 1500 VA                                                                                                                                                                                                                                                                                                                                                                                                                                                                  </t>
  </si>
  <si>
    <t>726,33</t>
  </si>
  <si>
    <t xml:space="preserve">ESTABILIZADOR BIVOLT AUTOMATICO, 2000 VA                                                                                                                                                                                                                                                                                                                                                                                                                                                                  </t>
  </si>
  <si>
    <t>994,78</t>
  </si>
  <si>
    <t xml:space="preserve">ESTABILIZADOR BIVOLT AUTOMATICO, 300 VA                                                                                                                                                                                                                                                                                                                                                                                                                                                                   </t>
  </si>
  <si>
    <t>159,06</t>
  </si>
  <si>
    <t xml:space="preserve">ESTABILIZADOR BIVOLT AUTOMATICO, 500 VA                                                                                                                                                                                                                                                                                                                                                                                                                                                                   </t>
  </si>
  <si>
    <t>232,06</t>
  </si>
  <si>
    <t xml:space="preserve">ESTACA PRE-MOLDADA MACICA DE CONCRETO VIBRADO ARMADO, PARA CARGA DE 25 T, SECAO QUADRADA DE *16 X 16*, COM ANEL METALICO INCORPORADO A PECA (SOMENTE FORNECIMENTO)                                                                                                                                                                                                                                                                                                                                        </t>
  </si>
  <si>
    <t>77,60</t>
  </si>
  <si>
    <t xml:space="preserve">ESTACA PRE-MOLDADA MACICA DE CONCRETO VIBRADO ARMADO, PARA CARGA DE 50 T, SECAO QUADRADA, COM ANEL METALICO INCORPORADO A PECA (SOMENTE FORNECIMENTO)                                                                                                                                                                                                                                                                                                                                                     </t>
  </si>
  <si>
    <t>105,52</t>
  </si>
  <si>
    <t xml:space="preserve">ESTACA PRE-MOLDADA VAZADA DE CONCRETO CENTRIFUGADO, PARA CARGA DE 100 T, SECAO CIRCULAR, COM ANEL METALICO INCORPORADO A PECA (SOMENTE FORNECIMENTO)                                                                                                                                                                                                                                                                                                                                                      </t>
  </si>
  <si>
    <t>270,44</t>
  </si>
  <si>
    <t xml:space="preserve">ESTILETE DE METAL, LAMINA 18 MM                                                                                                                                                                                                                                                                                                                                                                                                                                                                           </t>
  </si>
  <si>
    <t>20,50</t>
  </si>
  <si>
    <t xml:space="preserve">ESTOPA                                                                                                                                                                                                                                                                                                                                                                                                                                                                                                    </t>
  </si>
  <si>
    <t>19,24</t>
  </si>
  <si>
    <t xml:space="preserve">ESTOPIM SIMPLES                                                                                                                                                                                                                                                                                                                                                                                                                                                                                           </t>
  </si>
  <si>
    <t>12,10</t>
  </si>
  <si>
    <t xml:space="preserve">ESTRIBO COM PARAFUSO EM CHAPA DE FERRO FUNDIDO DE 2" X 3/16" X 35 CM, SECAO "U", PARA MADEIRAMENTO DE TELHADO                                                                                                                                                                                                                                                                                                                                                                                             </t>
  </si>
  <si>
    <t xml:space="preserve">ETANOL                                                                                                                                                                                                                                                                                                                                                                                                                                                                                                    </t>
  </si>
  <si>
    <t>3,41</t>
  </si>
  <si>
    <t xml:space="preserve">EXAMES - HORISTA (COLETADO CAIXA - ENCARGOS COMPLEMENTARES)                                                                                                                                                                                                                                                                                                                                                                                                                                               </t>
  </si>
  <si>
    <t>1,34</t>
  </si>
  <si>
    <t xml:space="preserve">EXAMES - MENSALISTA (COLETADO CAIXA - ENCARGOS COMPLEMENTARES)                                                                                                                                                                                                                                                                                                                                                                                                                                            </t>
  </si>
  <si>
    <t>252,08</t>
  </si>
  <si>
    <t xml:space="preserve">EXTENSAO DE SOLDA 201 ACETILENO, E = *1,5 A 2,5* MM                                                                                                                                                                                                                                                                                                                                                                                                                                                       </t>
  </si>
  <si>
    <t>30,35</t>
  </si>
  <si>
    <t xml:space="preserve">EXTENSAO DE SOLDA 201 GLP, E = *2,5 A 4,0* MM                                                                                                                                                                                                                                                                                                                                                                                                                                                             </t>
  </si>
  <si>
    <t>37,52</t>
  </si>
  <si>
    <t xml:space="preserve">EXTINTOR DE INCENDIO PORTATIL COM CARGA DE AGUA PRESSURIZADA DE 10 L, CLASSE A                                                                                                                                                                                                                                                                                                                                                                                                                            </t>
  </si>
  <si>
    <t>188,12</t>
  </si>
  <si>
    <t xml:space="preserve">EXTINTOR DE INCENDIO PORTATIL COM CARGA DE GAS CARBONICO CO2 DE 4 KG, CLASSE BC                                                                                                                                                                                                                                                                                                                                                                                                                           </t>
  </si>
  <si>
    <t>595,38</t>
  </si>
  <si>
    <t xml:space="preserve">EXTINTOR DE INCENDIO PORTATIL COM CARGA DE GAS CARBONICO CO2 DE 6 KG, CLASSE BC                                                                                                                                                                                                                                                                                                                                                                                                                           </t>
  </si>
  <si>
    <t>645,00</t>
  </si>
  <si>
    <t xml:space="preserve">EXTINTOR DE INCENDIO PORTATIL COM CARGA DE PO QUIMICO SECO (PQS) DE 12 KG, CLASSE BC                                                                                                                                                                                                                                                                                                                                                                                                                      </t>
  </si>
  <si>
    <t>297,69</t>
  </si>
  <si>
    <t xml:space="preserve">EXTINTOR DE INCENDIO PORTATIL COM CARGA DE PO QUIMICO SECO (PQS) DE 4 KG, CLASSE BC                                                                                                                                                                                                                                                                                                                                                                                                                       </t>
  </si>
  <si>
    <t>181,92</t>
  </si>
  <si>
    <t xml:space="preserve">EXTINTOR DE INCENDIO PORTATIL COM CARGA DE PO QUIMICO SECO (PQS) DE 6 KG, CLASSE BC                                                                                                                                                                                                                                                                                                                                                                                                                       </t>
  </si>
  <si>
    <t>215,00</t>
  </si>
  <si>
    <t xml:space="preserve">EXTINTOR DE INCENDIO PORTATIL COM CARGA DE PO QUIMICO SECO (PQS) DE 8 KG, CLASSE BC                                                                                                                                                                                                                                                                                                                                                                                                                       </t>
  </si>
  <si>
    <t>256,34</t>
  </si>
  <si>
    <t xml:space="preserve">EXTREMIDADE PVC PBA, BF, JE, DN 100/ DE 110 MM (NBR 10351)                                                                                                                                                                                                                                                                                                                                                                                                                                                </t>
  </si>
  <si>
    <t>163,63</t>
  </si>
  <si>
    <t xml:space="preserve">EXTREMIDADE PVC PBA, BF, JE, DN 75/ DE 85 MM (NBR 10351)                                                                                                                                                                                                                                                                                                                                                                                                                                                  </t>
  </si>
  <si>
    <t>103,30</t>
  </si>
  <si>
    <t xml:space="preserve">EXTREMIDADE PVC PBA, PF, JE, DN 100 / DE 110 MM (NBR 10351)                                                                                                                                                                                                                                                                                                                                                                                                                                               </t>
  </si>
  <si>
    <t>134,52</t>
  </si>
  <si>
    <t xml:space="preserve">EXTREMIDADE PVC PBA, PF, JE, DN 75 / DE 85 MM (NBR 10351)                                                                                                                                                                                                                                                                                                                                                                                                                                                 </t>
  </si>
  <si>
    <t>85,01</t>
  </si>
  <si>
    <t xml:space="preserve">EXTREMIDADE/TUBETE PARA HIDROMETRO PVC, COM ROSCA, CURTA, COM BUCHA LATAO, 3/4"                                                                                                                                                                                                                                                                                                                                                                                                                           </t>
  </si>
  <si>
    <t>11,53</t>
  </si>
  <si>
    <t xml:space="preserve">FECHADRUA BICO DE PAPAGAIO PARA PORTA DE CORRER EXTERNA, EM ACO INOX COM ACABAMENTO CROMADO, MAQUINA COM 45 MM, INCLUINDO CHAVE TIPO CILINDRO                                                                                                                                                                                                                                                                                                                                                             </t>
  </si>
  <si>
    <t>115,81</t>
  </si>
  <si>
    <t xml:space="preserve">FECHADRUA BICO DE PAPAGAIO PARA PORTA DE CORRER INTERNA, EM ACO INOX COM ACABAMENTO CROMADO, MAQUINA COM 45 MM, INCLUINDO CHAVE TIPO BIPARTIDA                                                                                                                                                                                                                                                                                                                                                            </t>
  </si>
  <si>
    <t>95,87</t>
  </si>
  <si>
    <t xml:space="preserve">FECHADURA AUXILIAR DE SEGURANCA PARA PORTA EXTERNA, EM ACO INOX, BROCA DE 45 A 55 MM, LINGUETA COM 3 AVANCOS, INCLUINDO 2 CHAVES TIPO CILINDRO                                                                                                                                                                                                                                                                                                                                                            </t>
  </si>
  <si>
    <t>147,13</t>
  </si>
  <si>
    <t xml:space="preserve">FECHADURA DE EMBUTIR PARA GAVETA E MOVEIS DE MADEIRA, EM ACO INOX COM ACABAMENTO CROMADO, COM ABAS LATERAIS, CILINDRO COM 22 MM DE DIAMETRO, INCLUINDO CHAVE COM PERFIL METALICO E CAPA ESCAMOTEAVEL                                                                                                                                                                                                                                                                                                      </t>
  </si>
  <si>
    <t>15,71</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</si>
  <si>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</si>
  <si>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</si>
  <si>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69,03</t>
  </si>
  <si>
    <t xml:space="preserve">FECHADURA DE SOBREPOR PARA PORTAO, EM ACO INOX COM ACABAMENTO CROMADO, CAIXA DE 100 MM, INCLUINDO CHAVE TIPO TETRA                                                                                                                                                                                                                                                                                                                                                                                        </t>
  </si>
  <si>
    <t>107,17</t>
  </si>
  <si>
    <t xml:space="preserve">FECHADURA DE SOBREPOR TIPO CAIXAO, EM FERRO COM ACABAMENTO RESINADO, SEM MACANETA, SEM CILINDRO, INCLUINDO CHAVE TIPO SIMPLES                                                                                                                                                                                                                                                                                                                                                                             </t>
  </si>
  <si>
    <t>24,49</t>
  </si>
  <si>
    <t xml:space="preserve">FECHADURA ESPELHO PARA PORTA DE BANHEIRO, EM ACO INOX (MAQUINA, TESTA E CONTRA-TESTA) E EM ZAMAC (MACANETA, LINGUETA E TRINCOS) COM ACABAMENTO CROMADO, MAQUINA DE 40 MM, INCLUINDO CHAVE TIPO TRANQUETA                                                                                                                                                                                                                                                                                                  </t>
  </si>
  <si>
    <t>62,55</t>
  </si>
  <si>
    <t xml:space="preserve">FECHADURA ESPELHO PARA PORTA DE BANHEIRO, EM ACO INOX (MAQUINA, TESTA E CONTRA-TESTA) E EM ZAMAC (MACANETA, LINGUETA E TRINCOS) COM ACABAMENTO CROMADO, MAQUINA DE 55 MM, INCLUINDO CHAVE TIPO TRANQUETA  (CONJUNTO DE FECHADURAS)                                                                                                                                                                                                                                                                        </t>
  </si>
  <si>
    <t>118,31</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</si>
  <si>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</si>
  <si>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</si>
  <si>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157,39</t>
  </si>
  <si>
    <t xml:space="preserve">FECHADURA ESPELHO PARA PORTA INTERNA, EM ACO INOX (MAQUINA, TESTA E CONTRA-TESTA) E EM ZAMAC (MACANETA, LINGUETA E TRINCOS) COM ACABAMENTO CROMADO, MAQUINA DE 40 MM, INCLUINDO CHAVE TIPO INTERNA                                                                                                                                                                                                                                                                                                        </t>
  </si>
  <si>
    <t>71,00</t>
  </si>
  <si>
    <t xml:space="preserve">FECHADURA ESPELHO PARA PORTA INTERNA, EM ACO INOX (MAQUINA, TESTA E CONTRA-TESTA) E EM ZAMAC (MACANETA, LINGUETA E TRINCOS) COM ACABAMENTO CROMADO, MAQUINA DE 55 MM, INCLUINDO CHAVE TIPO INTERNA                                                                                                                                                                                                                                                                                                        </t>
  </si>
  <si>
    <t>117,82</t>
  </si>
  <si>
    <t xml:space="preserve">FECHADURA PARA PORTA PIVOTANTE DE VIDRO TEMPERADO, EM ACO INOX COM ACABAMENTO CROMADO, RECORTE PADRAO SANTA MARINA, COM CILINDRO EM LATAO, INCLUINDO CHAVE TIPO CILINDRO                                                                                                                                                                                                                                                                                                                                  </t>
  </si>
  <si>
    <t>58,87</t>
  </si>
  <si>
    <t xml:space="preserve">FECHADURA ROSETA REDONDA PARA PORTA DE BANHEIRO, EM ACO INOX (MAQUINA, TESTA E CONTRA-TESTA) E EM ZAMAC (MACANETA, LINGUETA E TRINCOS) COM ACABAMENTO CROMADO, MAQUINA DE 40 MM, INCLUINDO CHAVE TIPO TRANQUETA                                                                                                                                                                                                                                                                                           </t>
  </si>
  <si>
    <t>89,07</t>
  </si>
  <si>
    <t xml:space="preserve">FECHADURA ROSETA REDONDA PARA PORTA DE BANHEIRO, EM ACO INOX (MAQUINA, TESTA E CONTRA-TESTA) E EM ZAMAC (MACANETA, LINGUETA E TRINCOS) COM ACABAMENTO CROMADO, MAQUINA DE 55 MM, INCLUINDO CHAVE TIPO TRANQUETA                                                                                                                                                                                                                                                                                           </t>
  </si>
  <si>
    <t>142,62</t>
  </si>
  <si>
    <t xml:space="preserve">FECHADURA ROSETA REDONDA PARA PORTA EXTERNA, EM ACO INOX (MAQUINA, TESTA E CONTRA-TESTA) E EM ZAMAC (MACANETA, LINGUETA E TRINCOS) COM ACABAMENTO CROMADO, MAQUINA DE 40 MM, INCLUINDO CHAVE TIPO CILINDRO                                                                                                                                                                                                                                                                                                </t>
  </si>
  <si>
    <t>103,39</t>
  </si>
  <si>
    <t xml:space="preserve">FECHADURA ROSETA REDONDA PARA PORTA EXTERNA, EM ACO INOX (MAQUINA, TESTA E CONTRA-TESTA) E EM ZAMAC (MACANETA, LINGUETA E TRINCOS) COM ACABAMENTO CROMADO, MAQUINA DE 55 MM, INCLUINDO CHAVE TIPO CILINDRO                                                                                                                                                                                                                                                                                                </t>
  </si>
  <si>
    <t>166,78</t>
  </si>
  <si>
    <t xml:space="preserve">FECHADURA ROSETA REDONDA PARA PORTA INTERNA, EM ACO INOX (MAQUINA, TESTA E CONTRA-TESTA) E EM ZAMAC (MACANETA, LINGUETA E TRINCOS) COM ACABAMENTO CROMADO, MAQUINA DE 40 MM, INCLUINDO CHAVE TIPO INTERNA (CONJUNTO DE FECHADURAS)                                                                                                                                                                                                                                                                        </t>
  </si>
  <si>
    <t>88,37</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</si>
  <si>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</si>
  <si>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</si>
  <si>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73,76</t>
  </si>
  <si>
    <t xml:space="preserve">FECHO / TRINCO TIPO AVIAO, EM ZAMAC CROMADO, *60* MM, PARA JANELAS - INCLUI PARAFUSOS                                                                                                                                                                                                                                                                                                                                                                                                                     </t>
  </si>
  <si>
    <t>21,92</t>
  </si>
  <si>
    <t xml:space="preserve">FECHO DE SEGURANCA, TIPO BATOM, EM LATAO / ZAMAC, CROMADO, PARA PORTAS E JANELAS - INCLUI PARAFUSOS                                                                                                                                                                                                                                                                                                                                                                                                       </t>
  </si>
  <si>
    <t>26,17</t>
  </si>
  <si>
    <t xml:space="preserve">FECHO QUEBRA UNHA, EM LATAO COM ACABAMENTO CROMADO, DE EMBUTIR, COM COMANDO ALAVANCA, ALTURA DE DE 22 CM, LARGURA MINIMA DE 1,90 CM E ESPESSURA MINIMA DE 1,90 MM, PARA PORTAS E JANELAS (INCLUI PARAFUSOS)                                                                                                                                                                                                                                                                                               </t>
  </si>
  <si>
    <t>111,24</t>
  </si>
  <si>
    <t xml:space="preserve">FECHO QUEBRA UNHA, EM LATAO COM ACABAMENTO CROMADO, DE EMBUTIR, COM COMANDO ALAVANCA, ALTURA DE DE 40 CM, LARGURA MINIMA DE 1,90 CM E ESPESSURA MINIMA DE 1,90 MM, PARA PORTAS E JANELAS (INCLUI PARAFUSOS)                                                                                                                                                                                                                                                                                               </t>
  </si>
  <si>
    <t>145,50</t>
  </si>
  <si>
    <t xml:space="preserve">FECHO QUEBRA UNHA, EM LATAO COM ACABAMENTO CROMADO, DE EMBUTIR, COM COMANDO DESLIZANTE, ALTURA DE 12 CM, LARGURA MINIMA DE 1,90 CM E ESPESSURA MINIMA DE 1,90 MM                                                                                                                                                                                                                                                                                                                                          </t>
  </si>
  <si>
    <t>24,11</t>
  </si>
  <si>
    <t xml:space="preserve">FECHO QUEBRA UNHA, EM LATAO COM ACABAMENTO CROMADO, DE EMBUTIR, COM COMANDO DESLIZANTE, ALTURA DE 22 CM, LARGURA MINIMA DE 1,90 CM E ESPESSURA MINIMA DE 1,90 MM                                                                                                                                                                                                                                                                                                                                          </t>
  </si>
  <si>
    <t>52,25</t>
  </si>
  <si>
    <t xml:space="preserve">FECHO QUEBRA UNHA, EM LATAO COM ACABAMENTO CROMADO, DE EMBUTIR, COM COMANDO DESLIZANTE, ALTURA DE 40 CM, LARGURA MINIMA DE 1,90 CM E ESPESSURA MINIMA DE 1,90 MM                                                                                                                                                                                                                                                                                                                                          </t>
  </si>
  <si>
    <t>90,85</t>
  </si>
  <si>
    <t xml:space="preserve">FERRAMENTAS - FAMILIA ALMOXARIFE - HORISTA (ENCARGOS COMPLEMENTARES - COLETADO CAIXA)                                                                                                                                                                                                                                                                                                                                                                                                                     </t>
  </si>
  <si>
    <t xml:space="preserve">FERRAMENTAS - FAMILIA ALMOXARIFE - MENSALISTA (ENCARGOS COMPLEMENTARES - COLETADO CAIXA)                                                                                                                                                                                                                                                                                                                                                                                                                  </t>
  </si>
  <si>
    <t>10,89</t>
  </si>
  <si>
    <t xml:space="preserve">FERRAMENTAS - FAMILIA CARPINTEIRO DE FORMAS - HORISTA (ENCARGOS COMPLEMENTARES - COLETADO CAIXA)                                                                                                                                                                                                                                                                                                                                                                                                          </t>
  </si>
  <si>
    <t>0,49</t>
  </si>
  <si>
    <t xml:space="preserve">FERRAMENTAS - FAMILIA CARPINTEIRO DE FORMAS - MENSALISTA (ENCARGOS COMPLEMENTARES - COLETADO CAIXA)                                                                                                                                                                                                                                                                                                                                                                                                       </t>
  </si>
  <si>
    <t>92,26</t>
  </si>
  <si>
    <t xml:space="preserve">FERRAMENTAS - FAMILIA ELETRICISTA - HORISTA (ENCARGOS COMPLEMENTARES - COLETADO CAIXA)                                                                                                                                                                                                                                                                                                                                                                                                                    </t>
  </si>
  <si>
    <t>0,85</t>
  </si>
  <si>
    <t xml:space="preserve">FERRAMENTAS - FAMILIA ELETRICISTA - MENSALISTA (ENCARGOS COMPLEMENTARES - COLETADO CAIXA)                                                                                                                                                                                                                                                                                                                                                                                                                 </t>
  </si>
  <si>
    <t>159,73</t>
  </si>
  <si>
    <t xml:space="preserve">FERRAMENTAS - FAMILIA ENCANADOR - HORISTA (ENCARGOS COMPLEMENTARES - COLETADO CAIXA)                                                                                                                                                                                                                                                                                                                                                                                                                      </t>
  </si>
  <si>
    <t>0,31</t>
  </si>
  <si>
    <t xml:space="preserve">FERRAMENTAS - FAMILIA ENCANADOR - MENSALISTA (ENCARGOS COMPLEMENTARES - COLETADO CAIXA)                                                                                                                                                                                                                                                                                                                                                                                                                   </t>
  </si>
  <si>
    <t>59,28</t>
  </si>
  <si>
    <t xml:space="preserve">FERRAMENTAS - FAMILIA ENCARREGADO GERAL - HORISTA (ENCARGOS COMPLEMENTARES - COLETADO CAIXA)                                                                                                                                                                                                                                                                                                                                                                                                              </t>
  </si>
  <si>
    <t>0,10</t>
  </si>
  <si>
    <t xml:space="preserve">FERRAMENTAS - FAMILIA ENCARREGADO GERAL - MENSALISTA (ENCARGOS COMPLEMENTARES - COLETADO CAIXA)                                                                                                                                                                                                                                                                                                                                                                                                           </t>
  </si>
  <si>
    <t>18,73</t>
  </si>
  <si>
    <t xml:space="preserve">FERRAMENTAS - FAMILIA ENGENHEIRO CIVIL - HORISTA (ENCARGOS COMPLEMENTARES - COLETADO CAIXA)                                                                                                                                                                                                                                                                                                                                                                                                               </t>
  </si>
  <si>
    <t>0,01</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</si>
  <si>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</si>
  <si>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</si>
  <si>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</si>
  <si>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</si>
  <si>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</si>
  <si>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155,21</t>
  </si>
  <si>
    <t xml:space="preserve">FERRAMENTAS - FAMILIA PINTOR - HORISTA (ENCARGOS COMPLEMENTARES - COLETADO CAIXA)                                                                                                                                                                                                                                                                                                                                                                                                                         </t>
  </si>
  <si>
    <t>1,97</t>
  </si>
  <si>
    <t xml:space="preserve">FERRAMENTAS - FAMILIA PINTOR - MENSALISTA (ENCARGOS COMPLEMENTARES - COLETADO CAIXA)                                                                                                                                                                                                                                                                                                                                                                                                                      </t>
  </si>
  <si>
    <t>371,21</t>
  </si>
  <si>
    <t xml:space="preserve">FERRAMENTAS - FAMILIA SERVENTE - HORISTA (ENCARGOS COMPLEMENTARES - COLETADO CAIXA)                                                                                                                                                                                                                                                                                                                                                                                                                       </t>
  </si>
  <si>
    <t>0,61</t>
  </si>
  <si>
    <t xml:space="preserve">FERRAMENTAS - FAMILIA SERVENTE - MENSALISTA (ENCARGOS COMPLEMENTARES - COLETADO CAIXA)                                                                                                                                                                                                                                                                                                                                                                                                                    </t>
  </si>
  <si>
    <t>114,72</t>
  </si>
  <si>
    <t xml:space="preserve">FERRAMENTAS - FAMILIA SOLDADOR - HORISTA (ENCARGOS COMPLEMENTARES - COLETADO CAIXA)                                                                                                                                                                                                                                                                                                                                                                                                                       </t>
  </si>
  <si>
    <t>1,23</t>
  </si>
  <si>
    <t xml:space="preserve">FERRAMENTAS - FAMILIA SOLDADOR - MENSALISTA (ENCARGOS COMPLEMENTARES - COLETADO CAIXA)                                                                                                                                                                                                                                                                                                                                                                                                                    </t>
  </si>
  <si>
    <t>232,31</t>
  </si>
  <si>
    <t xml:space="preserve">FERRAMENTAS - FAMILIA TOPOGRAFO - HORISTA (ENCARGOS COMPLEMENTARES - COLETADO CAIXA)                                                                                                                                                                                                                                                                                                                                                                                                                      </t>
  </si>
  <si>
    <t xml:space="preserve">FERRAMENTAS - FAMILIA TOPOGRAFO - MENSALISTA (ENCARGOS COMPLEMENTARES - COLETADO CAIXA)                                                                                                                                                                                                                                                                                                                                                                                                                   </t>
  </si>
  <si>
    <t>12,77</t>
  </si>
  <si>
    <t xml:space="preserve">FERROLHO COM FECHO / TRINCO REDONDO, EM ACO GALVANIZADO / ZINCADO, DE SOBREPOR, COM COMPRIMENTO DE 2" E ESPESSURA MINIMA DA CHAPA DE 0,90 MM, PARA PORTAS E JANELAS                                                                                                                                                                                                                                                                                                                                       </t>
  </si>
  <si>
    <t>2,83</t>
  </si>
  <si>
    <t xml:space="preserve">FERROLHO COM FECHO / TRINCO REDONDO, EM ACO GALVANIZADO / ZINCADO, DE SOBREPOR, COM COMPRIMENTO DE 3" A 4" E ESPESSURA MINIMA DA CHAPA DE 0,90 MM                                                                                                                                                                                                                                                                                                                                                         </t>
  </si>
  <si>
    <t>5,76</t>
  </si>
  <si>
    <t xml:space="preserve">FERROLHO COM FECHO / TRINCO REDONDO, EM ACO GALVANIZADO / ZINCADO, DE SOBREPOR, COM COMPRIMENTO DE 5" E ESPESSURA MINIMA DA CHAPA DE 0,90 MM                                                                                                                                                                                                                                                                                                                                                              </t>
  </si>
  <si>
    <t>6,53</t>
  </si>
  <si>
    <t xml:space="preserve">FERROLHO COM FECHO / TRINCO REDONDO, EM ACO GALVANIZADO / ZINCADO, DE SOBREPOR, COM COMPRIMENTO DE 6" E ESPESSURA MINIMA DA CHAPA DE 1,50 MM                                                                                                                                                                                                                                                                                                                                                              </t>
  </si>
  <si>
    <t>12,38</t>
  </si>
  <si>
    <t xml:space="preserve">FERROLHO COM FECHO / TRINCO REDONDO, EM ACO GALVANIZADO / ZINCADO, DE SOBREPOR, COM COMPRIMENTO DE 8" E ESPESSURA MINIMA DA CHAPA DE 1,50 MM                                                                                                                                                                                                                                                                                                                                                              </t>
  </si>
  <si>
    <t>17,91</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</si>
  <si>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</si>
  <si>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</si>
  <si>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9,03</t>
  </si>
  <si>
    <t xml:space="preserve">FERROLHO COM FECHO CHATO E PORTA CADEADO , EM ACO GALVANIZADO / ZINCADO, DE SOBREPOR, COM COMPRIMENTO DE 3" A 4", CHAPA COM ESPESSURA MINIMA DE 1,70 MM E LARGURA MINIMA DE 5,00 CM (FECHO REFORCADO)                                                                                                                                                                                                                                                                                                     </t>
  </si>
  <si>
    <t>10,19</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</si>
  <si>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</si>
  <si>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</si>
  <si>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</si>
  <si>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13,13</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</si>
  <si>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</si>
  <si>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</si>
  <si>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</si>
  <si>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</si>
  <si>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</si>
  <si>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10,15</t>
  </si>
  <si>
    <t xml:space="preserve">FILTRO ANAEROBIO, EM POLIETILENO DE ALTA DENSIDADE (PEAD), CAPACIDADE *1100* LITROS (NBR 13969)                                                                                                                                                                                                                                                                                                                                                                                                           </t>
  </si>
  <si>
    <t>1.614,22</t>
  </si>
  <si>
    <t xml:space="preserve">FILTRO ANAEROBIO, EM POLIETILENO DE ALTA DENSIDADE (PEAD), CAPACIDADE *2800* LITROS (NBR 13969)                                                                                                                                                                                                                                                                                                                                                                                                           </t>
  </si>
  <si>
    <t>2.449,04</t>
  </si>
  <si>
    <t xml:space="preserve">FILTRO ANAEROBIO, EM POLIETILENO DE ALTA DENSIDADE (PEAD), CAPACIDADE *5000* LITROS (NBR 13969)                                                                                                                                                                                                                                                                                                                                                                                                           </t>
  </si>
  <si>
    <t>4.196,27</t>
  </si>
  <si>
    <t xml:space="preserve">FINCAPINO CURTO CALIBRE 22, CARGA MEDIA POTENCIA 5 (PARA FERRAMENTA DE ACAO DIRETA) COR VERMELHA                                                                                                                                                                                                                                                                                                                                                                                                          </t>
  </si>
  <si>
    <t xml:space="preserve">CENTO </t>
  </si>
  <si>
    <t>42,47</t>
  </si>
  <si>
    <t xml:space="preserve">FINCAPINO LONGO CALIBRE 22, CARGA FORTE POTENCIA 7 (PARA FERRAMENTA DE ACAO DIRETA), COR AMARELA                                                                                                                                                                                                                                                                                                                                                                                                          </t>
  </si>
  <si>
    <t>68,30</t>
  </si>
  <si>
    <t xml:space="preserve">FIO DE COBRE, SOLIDO, CLASSE 1, ISOLACAO EM PVC/A, ANTICHAMA BWF-B, 450/750V, SECAO NOMINAL 1,5 MM2                                                                                                                                                                                                                                                                                                                                                                                                       </t>
  </si>
  <si>
    <t xml:space="preserve">FIO DE COBRE, SOLIDO, CLASSE 1, ISOLACAO EM PVC/A, ANTICHAMA BWF-B, 450/750V, SECAO NOMINAL 10 MM2                                                                                                                                                                                                                                                                                                                                                                                                        </t>
  </si>
  <si>
    <t>8,01</t>
  </si>
  <si>
    <t xml:space="preserve">FIO DE COBRE, SOLIDO, CLASSE 1, ISOLACAO EM PVC/A, ANTICHAMA BWF-B, 450/750V, SECAO NOMINAL 2,5 MM2                                                                                                                                                                                                                                                                                                                                                                                                       </t>
  </si>
  <si>
    <t xml:space="preserve">FIO DE COBRE, SOLIDO, CLASSE 1, ISOLACAO EM PVC/A, ANTICHAMA BWF-B, 450/750V, SECAO NOMINAL 4 MM2                                                                                                                                                                                                                                                                                                                                                                                                         </t>
  </si>
  <si>
    <t>3,51</t>
  </si>
  <si>
    <t xml:space="preserve">FIO DE COBRE, SOLIDO, CLASSE 1, ISOLACAO EM PVC/A, ANTICHAMA BWF-B, 450/750V, SECAO NOMINAL 6 MM2                                                                                                                                                                                                                                                                                                                                                                                                         </t>
  </si>
  <si>
    <t>5,07</t>
  </si>
  <si>
    <t xml:space="preserve">FITA / CINTA AUTOADESIVA ELASTOMERICA PARA VEDACAO, L= 50 MM, E = 3 MM                                                                                                                                                                                                                                                                                                                                                                                                                                    </t>
  </si>
  <si>
    <t>3,98</t>
  </si>
  <si>
    <t xml:space="preserve">FITA ACO INOX PARA CINTAR POSTE, L = 19 MM, E = 0,5 MM (ROLO DE 30M)                                                                                                                                                                                                                                                                                                                                                                                                                                      </t>
  </si>
  <si>
    <t>72,72</t>
  </si>
  <si>
    <t xml:space="preserve">FITA ADESIVA ALUMINIZADA, PARA INSTALACAO DE MANTAS DE SUBCOBERTURA,  L = *5* CM                                                                                                                                                                                                                                                                                                                                                                                                                          </t>
  </si>
  <si>
    <t>1,35</t>
  </si>
  <si>
    <t xml:space="preserve">FITA ADESIVA ANTICORROSIVA DE PVC FLEXIVEL, COR PRETA, PARA PROTECAO TUBULACAO, 50 MM X 30 M (L X C), E= *0,25* MM                                                                                                                                                                                                                                                                                                                                                                                        </t>
  </si>
  <si>
    <t xml:space="preserve">FITA ADESIVA ASFALTICA ALUMINIZADA MULTIUSO, L = 10 CM, ROLO DE 10 M                                                                                                                                                                                                                                                                                                                                                                                                                                      </t>
  </si>
  <si>
    <t>86,75</t>
  </si>
  <si>
    <t xml:space="preserve">FITA CREPE ROLO DE 25 MM X 50 M                                                                                                                                                                                                                                                                                                                                                                                                                                                                           </t>
  </si>
  <si>
    <t xml:space="preserve">FITA DE PAPEL MICROPERFURADO, 50 X 150 MM, PARA TRATAMENTO DE JUNTAS DE CHAPA DE GESSO PARA DRYWALL                                                                                                                                                                                                                                                                                                                                                                                                       </t>
  </si>
  <si>
    <t>0,30</t>
  </si>
  <si>
    <t xml:space="preserve">FITA DE PAPEL REFORCADA COM LAMINA DE METAL PARA REFORCO DE CANTOS DE CHAPA DE GESSO PARA DRYWALL                                                                                                                                                                                                                                                                                                                                                                                                         </t>
  </si>
  <si>
    <t>2,65</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</si>
  <si>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</si>
  <si>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</si>
  <si>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</si>
  <si>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</si>
  <si>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49,09</t>
  </si>
  <si>
    <t xml:space="preserve">FITA METALICA PERFURADA, L = *18* MM, ROLO DE 30 M, CARGA RECOMENDADA = *30* KGF                                                                                                                                                                                                                                                                                                                                                                                                                          </t>
  </si>
  <si>
    <t>55,49</t>
  </si>
  <si>
    <t xml:space="preserve">FITA METALICA PERFURADA, L = 17 MM, ROLO DE 30 M, CARGA RECOMENDADA = *19* KGF                                                                                                                                                                                                                                                                                                                                                                                                                            </t>
  </si>
  <si>
    <t>42,60</t>
  </si>
  <si>
    <t xml:space="preserve">FITA METALICA PERFURADA, L = 25 MM, ROLO DE 30 M, CARGA RECOMENDADA = *222,5* KGF                                                                                                                                                                                                                                                                                                                                                                                                                         </t>
  </si>
  <si>
    <t>149,10</t>
  </si>
  <si>
    <t xml:space="preserve">FITA VEDA ROSCA EM ROLOS DE 18 MM X 10 M (L X C)                                                                                                                                                                                                                                                                                                                                                                                                                                                          </t>
  </si>
  <si>
    <t>4,05</t>
  </si>
  <si>
    <t xml:space="preserve">FITA VEDA ROSCA EM ROLOS DE 18 MM X 25 M (L X C)                                                                                                                                                                                                                                                                                                                                                                                                                                                          </t>
  </si>
  <si>
    <t xml:space="preserve">FITA VEDA ROSCA EM ROLOS DE 18 MM X 50 M (L X C)                                                                                                                                                                                                                                                                                                                                                                                                                                                          </t>
  </si>
  <si>
    <t>14,93</t>
  </si>
  <si>
    <t xml:space="preserve">FIXADOR DE ABA AUTOTRAVANTE PARA TELHA DE FIBROCIMENTO, TIPO CANALETE 90 OU KALHETAO                                                                                                                                                                                                                                                                                                                                                                                                                      </t>
  </si>
  <si>
    <t>3,20</t>
  </si>
  <si>
    <t xml:space="preserve">FIXADOR DE ABA SIMPLES PARA TELHA DE FIBROCIMENTO, TIPO CANALETA 49 OU KALHETA                                                                                                                                                                                                                                                                                                                                                                                                                            </t>
  </si>
  <si>
    <t>2,25</t>
  </si>
  <si>
    <t xml:space="preserve">FIXADOR DE ABA SIMPLES PARA TELHA DE FIBROCIMENTO, TIPO CANALETA 90 OU KALHETAO                                                                                                                                                                                                                                                                                                                                                                                                                           </t>
  </si>
  <si>
    <t>3,15</t>
  </si>
  <si>
    <t xml:space="preserve">FLANELA *30 X 40* CM                                                                                                                                                                                                                                                                                                                                                                                                                                                                                      </t>
  </si>
  <si>
    <t>2,96</t>
  </si>
  <si>
    <t xml:space="preserve">FLANGE SEXTAVADO DE FERRO GALVANIZADO, COM ROSCA BSP, DE 1 1/2"                                                                                                                                                                                                                                                                                                                                                                                                                                           </t>
  </si>
  <si>
    <t>59,03</t>
  </si>
  <si>
    <t xml:space="preserve">FLANGE SEXTAVADO DE FERRO GALVANIZADO, COM ROSCA BSP, DE 1 1/4"                                                                                                                                                                                                                                                                                                                                                                                                                                           </t>
  </si>
  <si>
    <t>46,90</t>
  </si>
  <si>
    <t xml:space="preserve">FLANGE SEXTAVADO DE FERRO GALVANIZADO, COM ROSCA BSP, DE 1/2"                                                                                                                                                                                                                                                                                                                                                                                                                                             </t>
  </si>
  <si>
    <t>20,53</t>
  </si>
  <si>
    <t xml:space="preserve">FLANGE SEXTAVADO DE FERRO GALVANIZADO, COM ROSCA BSP, DE 1"                                                                                                                                                                                                                                                                                                                                                                                                                                               </t>
  </si>
  <si>
    <t>33,72</t>
  </si>
  <si>
    <t xml:space="preserve">FLANGE SEXTAVADO DE FERRO GALVANIZADO, COM ROSCA BSP, DE 2 1/2"                                                                                                                                                                                                                                                                                                                                                                                                                                           </t>
  </si>
  <si>
    <t>110,13</t>
  </si>
  <si>
    <t xml:space="preserve">FLANGE SEXTAVADO DE FERRO GALVANIZADO, COM ROSCA BSP, DE 2"                                                                                                                                                                                                                                                                                                                                                                                                                                               </t>
  </si>
  <si>
    <t>70,07</t>
  </si>
  <si>
    <t xml:space="preserve">FLANGE SEXTAVADO DE FERRO GALVANIZADO, COM ROSCA BSP, DE 3/4"                                                                                                                                                                                                                                                                                                                                                                                                                                             </t>
  </si>
  <si>
    <t>28,04</t>
  </si>
  <si>
    <t xml:space="preserve">FLANGE SEXTAVADO DE FERRO GALVANIZADO, COM ROSCA BSP, DE 3"                                                                                                                                                                                                                                                                                                                                                                                                                                               </t>
  </si>
  <si>
    <t>148,90</t>
  </si>
  <si>
    <t xml:space="preserve">FLANGE SEXTAVADO DE FERRO GALVANIZADO, COM ROSCA BSP, DE 4"                                                                                                                                                                                                                                                                                                                                                                                                                                               </t>
  </si>
  <si>
    <t>220,14</t>
  </si>
  <si>
    <t xml:space="preserve">FLANGE SEXTAVADO DE FERRO GALVANIZADO, COM ROSCA BSP, DE 6"                                                                                                                                                                                                                                                                                                                                                                                                                                               </t>
  </si>
  <si>
    <t>369,85</t>
  </si>
  <si>
    <t xml:space="preserve">FORRO COMPOSTO POR PAINEIS DE LA DE VIDRO, REVESTIDOS EM PVC MICROPERFURADO, DE *1250 X 625* MM, ESPESSURA 15 MM (COM COLOCACAO)                                                                                                                                                                                                                                                                                                                                                                          </t>
  </si>
  <si>
    <t>99,93</t>
  </si>
  <si>
    <t xml:space="preserve">FORRO DE FIBRA MINERAL EM PLACAS DE 1250 X 625 MM, E = 15 MM, BORDA RETA, COM PINTURA ANTIMOFO, APOIADO EM PERFIL DE ACO GALVANIZADO COM 24 MM DE BASE - INSTALADO                                                                                                                                                                                                                                                                                                                                        </t>
  </si>
  <si>
    <t>112,98</t>
  </si>
  <si>
    <t xml:space="preserve">FORRO DE FIBRA MINERAL EM PLACAS DE 625 X 625 MM, E = 15 MM, BORDA RETA, COM PINTURA ANTIMOFO, APOIADO EM PERFIL DE ACO GALVANIZADO COM 24 MM DE BASE - INSTALADO                                                                                                                                                                                                                                                                                                                                         </t>
  </si>
  <si>
    <t>123,23</t>
  </si>
  <si>
    <t xml:space="preserve">FORRO DE FIBRA MINERAL EM PLACAS DE 625 X 625 MM, E = 15/16 MM, BORDA REBAIXADA, COM PINTURA ANTIMOFO, APOIADO EM PERFIL DE ACO GALVANIZADO COM 24 MM DE BASE - INSTALADO                                                                                                                                                                                                                                                                                                                                 </t>
  </si>
  <si>
    <t>132,17</t>
  </si>
  <si>
    <t xml:space="preserve">FORRO DE MADEIRA CEDRINHO OU EQUIVALENTE DA REGIAO, ENCAIXE MACHO/FEMEA COM FRISO, *10 X 1* CM (SEM COLOCACAO)                                                                                                                                                                                                                                                                                                                                                                                            </t>
  </si>
  <si>
    <t>157,49</t>
  </si>
  <si>
    <t xml:space="preserve">FORRO DE MADEIRA CUMARU/IPE CHAMPANHE OU EQUIVALENTE DA REGIAO, ENCAIXE MACHO/FEMEA COM FRISO, *10 X 1* CM (SEM COLOCACAO)                                                                                                                                                                                                                                                                                                                                                                                </t>
  </si>
  <si>
    <t>238,00</t>
  </si>
  <si>
    <t xml:space="preserve">FORRO DE MADEIRA PINUS OU EQUIVALENTE DA REGIAO, ENCAIXE MACHO/FEMEA COM FRISO, *10 X 1* CM (SEM COLOCACAO)                                                                                                                                                                                                                                                                                                                                                                                               </t>
  </si>
  <si>
    <t>49,99</t>
  </si>
  <si>
    <t xml:space="preserve">FORRO DE PVC LISO, BRANCO, REGUA DE 10 CM, ESPESSURA DE 8 MM A 10 MM (COM COLOCACAO / SEM ESTRUTURA METALICA)                                                                                                                                                                                                                                                                                                                                                                                             </t>
  </si>
  <si>
    <t>68,52</t>
  </si>
  <si>
    <t xml:space="preserve">FORRO DE PVC LISO, BRANCO, REGUA DE 20 CM, ESPESSURA DE 8 MM A 10 MM, COMPRIMENTO 6 M (SEM COLOCACAO)                                                                                                                                                                                                                                                                                                                                                                                                     </t>
  </si>
  <si>
    <t xml:space="preserve">FORRO DE PVC, FRISADO, BRANCO, REGUA DE 10 CM, ESPESSURA DE 8 MM A 10 MM E COMPRIMENTO 6 M (SEM COLOCACAO)                                                                                                                                                                                                                                                                                                                                                                                                </t>
  </si>
  <si>
    <t>20,45</t>
  </si>
  <si>
    <t xml:space="preserve">FORRO DE PVC, FRISADO, BRANCO, REGUA DE 20 CM, ESPESSURA DE 8 MM A 10 MM E COMPRIMENTO 6 M (SEM COLOCACAO)                                                                                                                                                                                                                                                                                                                                                                                                </t>
  </si>
  <si>
    <t>19,98</t>
  </si>
  <si>
    <t xml:space="preserve">FOSSA SEPTICA, SEM FILTRO, EM POLIETILENO DE ALTA DENSIDADE (PEAD), PARA 15 A 30 CONTRIBUINTES, CILINDRICA, COM TAMPA, CAPACIDADE APROXIMADA DE *5500* LITROS (NBR 7229)                                                                                                                                                                                                                                                                                                                                  </t>
  </si>
  <si>
    <t>4.758,19</t>
  </si>
  <si>
    <t xml:space="preserve">FOSSA SEPTICA, SEM FILTRO, EM POLIETILENO DE ALTA DENSIDADE (PEAD), PARA 4 A 7 CONTRIBUINTES, CILINDRICA, COM TAMPA, CAPACIDADE APROXIMADA DE *1100* LITROS (NBR 7229)                                                                                                                                                                                                                                                                                                                                    </t>
  </si>
  <si>
    <t>1.453,66</t>
  </si>
  <si>
    <t xml:space="preserve">FOSSA SEPTICA, SEM FILTRO, EM POLIETILENO DE ALTA DENSIDADE (PEAD), PARA 8 A 14 CONTRIBUINTES, CILINDRICA, COM TAMPA, CAPACIDADE APROXIMADA DE *3000* LITROS (NBR 7229)                                                                                                                                                                                                                                                                                                                                   </t>
  </si>
  <si>
    <t>2.567,96</t>
  </si>
  <si>
    <t xml:space="preserve">FOSSA SEPTICA,SEM FILTRO, EM POLIETILENO DE ALTA DENSIDADE (PEAD), PARA 40 A 52 CONTRIBUINTES, CILINDRICA, COM TAMPA, CAPACIDADE APROXIMADA DE *10000* LITROS (NBR 7229)                                                                                                                                                                                                                                                                                                                                  </t>
  </si>
  <si>
    <t>10.036,28</t>
  </si>
  <si>
    <t xml:space="preserve">FRESADORA DE ASFALTO A FRIO SOBRE ESTEIRAS, LARG. FRESAGEM 2,00 M, POT. 410 KW/550 HP                                                                                                                                                                                                                                                                                                                                                                                                                     </t>
  </si>
  <si>
    <t>5.349.878,32</t>
  </si>
  <si>
    <t xml:space="preserve">FRESADORA DE ASFALTO A FRIO SOBRE RODAS, LARG. FRESAGEM 1,00 M, POT. 155 KW/208 HP                                                                                                                                                                                                                                                                                                                                                                                                                        </t>
  </si>
  <si>
    <t>2.290.203,11</t>
  </si>
  <si>
    <t xml:space="preserve">FUNDO ANTICORROSIVO PARA METAIS FERROSOS (ZARCAO)                                                                                                                                                                                                                                                                                                                                                                                                                                                         </t>
  </si>
  <si>
    <t xml:space="preserve">FUNDO PREPARADOR ACRILICO BASE AGUA                                                                                                                                                                                                                                                                                                                                                                                                                                                                       </t>
  </si>
  <si>
    <t>20,80</t>
  </si>
  <si>
    <t xml:space="preserve">FUNDO SINTETICO NIVELADOR BRANCO FOSCO PARA MADEIRA                                                                                                                                                                                                                                                                                                                                                                                                                                                       </t>
  </si>
  <si>
    <t>23,61</t>
  </si>
  <si>
    <t xml:space="preserve">FURO PARA TORNEIRA OU OUTROS ACESSORIOS  EM BANCADA DE MARMORE/ GRANITO OU OUTRO TIPO DE PEDRA NATURAL                                                                                                                                                                                                                                                                                                                                                                                                    </t>
  </si>
  <si>
    <t>22,65</t>
  </si>
  <si>
    <t xml:space="preserve">FUSIVEL DIAZED 20 A TAMANHO DII, CAPACIDADE DE INTERRUPCAO DE 50 KA EM VCA E 8 KA EM VCC, TENSAO NOMIMNAL DE 500 V                                                                                                                                                                                                                                                                                                                                                                                        </t>
  </si>
  <si>
    <t>3,73</t>
  </si>
  <si>
    <t xml:space="preserve">FUSIVEL DIAZED 35 A TAMANHO DIII, CAPACIDADE DE INTERRUPCAO DE 50 KA EM VCA E 8 KA EM VCC, TENSAO NOMIMNAL DE 500 V                                                                                                                                                                                                                                                                                                                                                                                       </t>
  </si>
  <si>
    <t>5,79</t>
  </si>
  <si>
    <t xml:space="preserve">FUSIVEL NH *36* A 80 AMPERES, TAMANHO 00, CAPACIDADE DE INTERRUPCAO DE 120 KA, TENSAO NOMIMNAL DE 500 V                                                                                                                                                                                                                                                                                                                                                                                                   </t>
  </si>
  <si>
    <t>20,22</t>
  </si>
  <si>
    <t xml:space="preserve">FUSIVEL NH 100 A TAMANHO 00, CAPACIDADE DE INTERRUPCAO DE 120 KA, TENSAO NOMIMNAL DE 500 V                                                                                                                                                                                                                                                                                                                                                                                                                </t>
  </si>
  <si>
    <t>21,14</t>
  </si>
  <si>
    <t xml:space="preserve">FUSIVEL NH 125 A TAMANHO 00, CAPACIDADE DE INTERRUPCAO DE 120 KA, TENSAO NOMIMNAL DE 500 V                                                                                                                                                                                                                                                                                                                                                                                                                </t>
  </si>
  <si>
    <t>22,57</t>
  </si>
  <si>
    <t xml:space="preserve">FUSIVEL NH 160 A TAMANHO 00, CAPACIDADE DE INTERRUPCAO DE 120 KA, TENSAO NOMIMNAL DE 500 V                                                                                                                                                                                                                                                                                                                                                                                                                </t>
  </si>
  <si>
    <t xml:space="preserve">FUSIVEL NH 20 A TAMANHO 000, CAPACIDADE DE INTERRUPCAO DE 120 KA, TENSAO NOMIMNAL DE 500 V                                                                                                                                                                                                                                                                                                                                                                                                                </t>
  </si>
  <si>
    <t>21,53</t>
  </si>
  <si>
    <t xml:space="preserve">FUSIVEL NH 200 A 250 AMPERES, TAMANHO 1, CAPACIDADE DE INTERRUPCAO DE 120 KA, TENSAO NOMIMNAL DE 500 V                                                                                                                                                                                                                                                                                                                                                                                                    </t>
  </si>
  <si>
    <t>50,46</t>
  </si>
  <si>
    <t xml:space="preserve">GABIAO  TIPO CAIXA, MALHA HEXAGONAL 8 X 10 CM (ZN/AL), FIO 2,7 MM, DIMENSOES 2,0 X 1,0 X 0,5 M (C X L X A)                                                                                                                                                                                                                                                                                                                                                                                                </t>
  </si>
  <si>
    <t>507,39</t>
  </si>
  <si>
    <t xml:space="preserve">GABIAO MANTA (COLCHAO) MALHA HEXAGONAL 6 X 8 CM (ZN/AL REVESTIDO COM POLIMERO), DIMENSOES 4,0 X 2,0 X 0,17 M (C X L X A) FIO 2 MM                                                                                                                                                                                                                                                                                                                                                                         </t>
  </si>
  <si>
    <t>1.393,47</t>
  </si>
  <si>
    <t xml:space="preserve">GABIAO MANTA (COLCHAO) MALHA HEXAGONAL 6 X 8 CM (ZN/AL REVESTIDO COM POLIMERO), FIO 2 MM, DIMENSOES 4,0 X 2,0 X 0,23 M (C X L X A)                                                                                                                                                                                                                                                                                                                                                                        </t>
  </si>
  <si>
    <t>1.503,33</t>
  </si>
  <si>
    <t xml:space="preserve">GABIAO MANTA (COLCHAO) MALHA HEXAGONAL 6 X 8 CM (ZN/AL REVESTIDO COM POLIMERO), FIO 2 MM, DIMENSOES 4,0 X 2,0 X 0,3 M (C X L X A)                                                                                                                                                                                                                                                                                                                                                                         </t>
  </si>
  <si>
    <t>1.653,77</t>
  </si>
  <si>
    <t xml:space="preserve">GABIAO MANTA (COLCHAO) MALHA HEXAGONAL 6 X 8 CM (ZN/AL REVESTIDO COM POLIMERO), FIO 2,0 MM, DIMENSOES 5,0 X 2,0 X 0,17 M (C X L X A)                                                                                                                                                                                                                                                                                                                                                                      </t>
  </si>
  <si>
    <t>133,68</t>
  </si>
  <si>
    <t xml:space="preserve">GABIAO MANTA (COLCHAO) MALHA HEXAGONAL 6 X 8 CM (ZN/AL REVESTIDO COM POLIMERO), FIO 2,0 MM, DIMENSOES 5,0 X 2,0 X 0,23 M (C X L X A)                                                                                                                                                                                                                                                                                                                                                                      </t>
  </si>
  <si>
    <t>144,64</t>
  </si>
  <si>
    <t xml:space="preserve">GABIAO MANTA (COLCHAO) MALHA HEXAGONAL 6 X 8 CM (ZN/AL REVESTIDO COM POLIMERO), FIO 2,0 MM, DIMENSOES 5,0 X 2,0 X 0,30 M (C X L X A)                                                                                                                                                                                                                                                                                                                                                                      </t>
  </si>
  <si>
    <t>158,65</t>
  </si>
  <si>
    <t xml:space="preserve">GABIAO SACO MALHA HEXAGONAL 8 X 10 CM (ZN/AL REVESTIDO COM POLIMERO),  FIO 2,4 MM, DIMENSOES 3,0 X 0,65 M                                                                                                                                                                                                                                                                                                                                                                                                 </t>
  </si>
  <si>
    <t>479,16</t>
  </si>
  <si>
    <t xml:space="preserve">GABIAO SACO MALHA HEXAGONAL 8 X 10 CM (ZN/AL REVESTIDO COM POLIMERO), FIO 2,4 MM, H = 0,65 M                                                                                                                                                                                                                                                                                                                                                                                                              </t>
  </si>
  <si>
    <t xml:space="preserve">GABIAO SACO MALHA HEXAGONAL 8 X 10 CM (ZN/AL), FIO 2,7 MM, DIMENSOES 4,0 X 0,65 M                                                                                                                                                                                                                                                                                                                                                                                                                         </t>
  </si>
  <si>
    <t>637,22</t>
  </si>
  <si>
    <t xml:space="preserve">GABIAO TIPO CAIXA MALHA HEXAGONAL 8 X 10 CM (ZN/AL REVESTIDO COM POLIMERO),  FIO 2,4 MM, DIMENSOES 2,0 X 1,0 X 1,0 M (C X L X A)                                                                                                                                                                                                                                                                                                                                                                          </t>
  </si>
  <si>
    <t>893,34</t>
  </si>
  <si>
    <t xml:space="preserve">GABIAO TIPO CAIXA MALHA HEXAGONAL 8 X 10 CM (ZN/AL REVESTIDO COM POLIMERO),  FIO 2,4 MM, H = 0,50 M                                                                                                                                                                                                                                                                                                                                                                                                       </t>
  </si>
  <si>
    <t>638,92</t>
  </si>
  <si>
    <t xml:space="preserve">GABIAO TIPO CAIXA MALHA HEXAGONAL 8 X 10 CM (ZN/AL), FIO 2,7 MM, DIMENSOES 2,0 X 1,0 X 1,0 M (C X L X A)                                                                                                                                                                                                                                                                                                                                                                                                  </t>
  </si>
  <si>
    <t>742,99</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</si>
  <si>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</si>
  <si>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</si>
  <si>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918,95</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</si>
  <si>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</si>
  <si>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</si>
  <si>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1.302,57</t>
  </si>
  <si>
    <t xml:space="preserve">GABIAO TIPO CAIXA PARA SOLO REFORCADO, MALHA HEXAGONAL 8 X 10 CM (ZN/AL REVESTIDO COM POLIMERO), FIO 2,7 MM, DIMENSOES 2,0 X 1,0 X 0,5 M, COM CAUDA DE 4,0 M                                                                                                                                                                                                                                                                                                                                              </t>
  </si>
  <si>
    <t>665,50</t>
  </si>
  <si>
    <t xml:space="preserve">GABIAO TIPO CAIXA PARA SOLO REFORCADO, MALHA HEXAGONAL 8 X 10 CM (ZN/AL REVESTIDO COM POLIMERO), FIO 2,7 MM, DIMENSOES 2,0 X 1,0 X 1,0 M, COM CAUDA DE 4,0 M                                                                                                                                                                                                                                                                                                                                              </t>
  </si>
  <si>
    <t>424,88</t>
  </si>
  <si>
    <t xml:space="preserve">GABIAO TIPO CAIXA TRAPEZOIDAL, MALHA HEXAGONAL 10 X 12 CM (ZN/AL REVESTIDO COM POLIMERO) FIO 2,7 MM, FACE COM 65 GRAUS, COM GEOSSINTETICO, DIMENSOES 2,0 X 1,5 X 1,0 M (C X L X A)                                                                                                                                                                                                                                                                                                                        </t>
  </si>
  <si>
    <t>357,19</t>
  </si>
  <si>
    <t xml:space="preserve">GABIAO TIPO CAIXA, MALHA HEXAGONAL 8 X 10 CM (ZN/AL REVESTIDO COM POLIMERO), FIO DE 2,4 MM, DIMENSOES 2,0 x 1,0 x 1,0 M (C X L X A)                                                                                                                                                                                                                                                                                                                                                                       </t>
  </si>
  <si>
    <t>446,67</t>
  </si>
  <si>
    <t xml:space="preserve">GABIAO TIPO CAIXA, MALHA HEXAGONAL 8 X 10 CM (ZN/AL REVESTIDO COM POLIMERO), FIO 2,4 MM, DIMENSOES 2,0 X 1,0 X 0,5 M (C X L X A)                                                                                                                                                                                                                                                                                                                                                                          </t>
  </si>
  <si>
    <t xml:space="preserve">GABIAO TIPO CAIXA, MALHA HEXAGONAL 8 X 10 CM (ZN/AL), FIO DE 2,7 MM, DIMENSOES 2,0 X 1,0 X 1,0 M (C X L X A)                                                                                                                                                                                                                                                                                                                                                                                              </t>
  </si>
  <si>
    <t>297,58</t>
  </si>
  <si>
    <t xml:space="preserve">GABIAO TIPO CAIXA, MALHA HEXAGONAL 8 X 10 CM (ZN/AL), FIO DE 2,7 MM, DIMENSOES 5,0 X 1,0 X 1,0 M (C X L X A)                                                                                                                                                                                                                                                                                                                                                                                              </t>
  </si>
  <si>
    <t>371,05</t>
  </si>
  <si>
    <t xml:space="preserve">GANCHO CHATO EM FERRO GALVANIZADO,  L = 110 MM, RECOBRIMENTO = 100MM, SECAO 1/8 X 1/2" (3 MM X 12 MM), PARA FIXAR TELHA DE FIBROCIMENTO ONDULADA                                                                                                                                                                                                                                                                                                                                                          </t>
  </si>
  <si>
    <t>2,32</t>
  </si>
  <si>
    <t xml:space="preserve">GANCHO OLHAL EM ACO GALVANIZADO, ESPESSURA 16MM, ABERTURA 21MM                                                                                                                                                                                                                                                                                                                                                                                                                                            </t>
  </si>
  <si>
    <t>18,50</t>
  </si>
  <si>
    <t xml:space="preserve">GAS DE COZINHA - GLP                                                                                                                                                                                                                                                                                                                                                                                                                                                                                      </t>
  </si>
  <si>
    <t>7,73</t>
  </si>
  <si>
    <t xml:space="preserve">GASOLINA COMUM                                                                                                                                                                                                                                                                                                                                                                                                                                                                                            </t>
  </si>
  <si>
    <t xml:space="preserve">GEOGRELHA TECIDA COM FILAMENTOS DE POLIESTER + PVC, RESISTENCIA LONGITUDINAL: 90 KN/M, RESISTENCIA TRANSVERSAL: 30 KN/M, ALONGAMENTO = 12 POR CENTO                                                                                                                                                                                                                                                                                                                                                       </t>
  </si>
  <si>
    <t>53,94</t>
  </si>
  <si>
    <t xml:space="preserve">GEOTEXTIL NAO TECIDO AGULHADO DE FILAMENTOS CONTINUOS 100% POLIESTER, RESITENCIA A TRACAO = 09 KN/M                                                                                                                                                                                                                                                                                                                                                                                                       </t>
  </si>
  <si>
    <t xml:space="preserve">GEOTEXTIL NAO TECIDO AGULHADO DE FILAMENTOS CONTINUOS 100% POLIESTER, RESITENCIA A TRACAO = 10 KN/M                                                                                                                                                                                                                                                                                                                                                                                                       </t>
  </si>
  <si>
    <t>6,83</t>
  </si>
  <si>
    <t xml:space="preserve">GEOTEXTIL NAO TECIDO AGULHADO DE FILAMENTOS CONTINUOS 100% POLIESTER, RESITENCIA A TRACAO = 14 KN/M                                                                                                                                                                                                                                                                                                                                                                                                       </t>
  </si>
  <si>
    <t>8,52</t>
  </si>
  <si>
    <t xml:space="preserve">GEOTEXTIL NAO TECIDO AGULHADO DE FILAMENTOS CONTINUOS 100% POLIESTER, RESITENCIA A TRACAO = 16 KN/M                                                                                                                                                                                                                                                                                                                                                                                                       </t>
  </si>
  <si>
    <t xml:space="preserve">GEOTEXTIL NAO TECIDO AGULHADO DE FILAMENTOS CONTINUOS 100% POLIESTER, RESITENCIA A TRACAO = 21 KN/M                                                                                                                                                                                                                                                                                                                                                                                                       </t>
  </si>
  <si>
    <t>13,71</t>
  </si>
  <si>
    <t xml:space="preserve">GEOTEXTIL NAO TECIDO AGULHADO DE FILAMENTOS CONTINUOS 100% POLIESTER, RESITENCIA A TRACAO = 26 KN/M                                                                                                                                                                                                                                                                                                                                                                                                       </t>
  </si>
  <si>
    <t>17,17</t>
  </si>
  <si>
    <t xml:space="preserve">GEOTEXTIL NAO TECIDO AGULHADO DE FILAMENTOS CONTINUOS 100% POLIESTER, RESITENCIA A TRACAO = 31 KN/M                                                                                                                                                                                                                                                                                                                                                                                                       </t>
  </si>
  <si>
    <t>20,57</t>
  </si>
  <si>
    <t xml:space="preserve">GERADOR PORTATIL MONOFASICO, POTENCIA 5500 VA, MOTOR A GASOLINA, POTENCIA DO MOTOR 13 CV                                                                                                                                                                                                                                                                                                                                                                                                                  </t>
  </si>
  <si>
    <t>8.600,61</t>
  </si>
  <si>
    <t xml:space="preserve">GESSEIRO (HORISTA)                                                                                                                                                                                                                                                                                                                                                                                                                                                                                        </t>
  </si>
  <si>
    <t xml:space="preserve">GESSEIRO (MENSALISTA)                                                                                                                                                                                                                                                                                                                                                                                                                                                                                     </t>
  </si>
  <si>
    <t>3.407,81</t>
  </si>
  <si>
    <t xml:space="preserve">GESSO COLA, EM PO, PARA FIXACAO DE MOLDURAS, SANCAS E BLOCOS DE GESSO                                                                                                                                                                                                                                                                                                                                                                                                                                     </t>
  </si>
  <si>
    <t>2,62</t>
  </si>
  <si>
    <t xml:space="preserve">GESSO EM PO PARA REVESTIMENTOS/MOLDURAS/SANCAS E USO GERAL                                                                                                                                                                                                                                                                                                                                                                                                                                                </t>
  </si>
  <si>
    <t>0,76</t>
  </si>
  <si>
    <t xml:space="preserve">GESSO PROJETADO                                                                                                                                                                                                                                                                                                                                                                                                                                                                                           </t>
  </si>
  <si>
    <t xml:space="preserve">GONZO DE EMBUTIR, EM LATAO / ZAMAC, *20 X 48* MM, PARA JANELA BASCULANTE / PIVOTANTE, JOGO COM 4 PECAS (PAR)  - INCLUI PARAFUSOS                                                                                                                                                                                                                                                                                                                                                                          </t>
  </si>
  <si>
    <t>18,77</t>
  </si>
  <si>
    <t xml:space="preserve">GONZO DE SOBREPOR, EM LATAO / ZAMAC, PARA JANELA PIVOTANTE - INCLUI PARAFUSOS                                                                                                                                                                                                                                                                                                                                                                                                                             </t>
  </si>
  <si>
    <t>19,19</t>
  </si>
  <si>
    <t xml:space="preserve">GRADE DE DISCOS COM CONTROLE REMOTO, REBOCAVEL, COM 24 DISCOS 24" X 6 MM, COM PNEUS PARA TRANSPORTE                                                                                                                                                                                                                                                                                                                                                                                                       </t>
  </si>
  <si>
    <t>65.051,02</t>
  </si>
  <si>
    <t xml:space="preserve">GRADE DE DISCOS MECANICA 20X24" COM 20 DISCOS 24" X 6MM  COM PNEUS PARA TRANSPORTE                                                                                                                                                                                                                                                                                                                                                                                                                        </t>
  </si>
  <si>
    <t>51.000,00</t>
  </si>
  <si>
    <t xml:space="preserve">GRAMA BATATAIS EM PLACAS, SEM PLANTIO                                                                                                                                                                                                                                                                                                                                                                                                                                                                     </t>
  </si>
  <si>
    <t>10,53</t>
  </si>
  <si>
    <t xml:space="preserve">GRAMA ESMERALDA OU SAO CARLOS OU CURITIBANA, EM PLACAS, SEM PLANTIO                                                                                                                                                                                                                                                                                                                                                                                                                                       </t>
  </si>
  <si>
    <t>14,75</t>
  </si>
  <si>
    <t xml:space="preserve">GRAMPO DE ACO POLIDO 1 " X 9                                                                                                                                                                                                                                                                                                                                                                                                                                                                              </t>
  </si>
  <si>
    <t xml:space="preserve">GRAMPO DE ACO POLIDO 7/8 " X 9                                                                                                                                                                                                                                                                                                                                                                                                                                                                            </t>
  </si>
  <si>
    <t>24,70</t>
  </si>
  <si>
    <t xml:space="preserve">GRAMPO LINHA VIVA DE LATAO ESTANHADO, DIAMETRO DO CONDUTOR PRINCIPAL DE 10 A 120 MM2, DIAMETRO DA DERIVACAO DE 10 A 70 MM2                                                                                                                                                                                                                                                                                                                                                                                </t>
  </si>
  <si>
    <t>76,17</t>
  </si>
  <si>
    <t xml:space="preserve">GRAMPO METALICO TIPO OLHAL PARA HASTE DE ATERRAMENTO DE 1/2'', CONDUTOR DE *10* A 50 MM2                                                                                                                                                                                                                                                                                                                                                                                                                  </t>
  </si>
  <si>
    <t xml:space="preserve">GRAMPO METALICO TIPO OLHAL PARA HASTE DE ATERRAMENTO DE 1'', CONDUTOR DE *10* A 50 MM2                                                                                                                                                                                                                                                                                                                                                                                                                    </t>
  </si>
  <si>
    <t>31,23</t>
  </si>
  <si>
    <t xml:space="preserve">GRAMPO METALICO TIPO OLHAL PARA HASTE DE ATERRAMENTO DE 3/4'', CONDUTOR DE *10* A 50 MM2                                                                                                                                                                                                                                                                                                                                                                                                                  </t>
  </si>
  <si>
    <t>11,43</t>
  </si>
  <si>
    <t xml:space="preserve">GRAMPO METALICO TIPO OLHAL PARA HASTE DE ATERRAMENTO DE 5/8'', CONDUTOR DE *10* A 50 MM2                                                                                                                                                                                                                                                                                                                                                                                                                  </t>
  </si>
  <si>
    <t>7,09</t>
  </si>
  <si>
    <t xml:space="preserve">GRAMPO METALICO TIPO U PARA HASTE DE ATERRAMENTO DE ATE 3/4'', CONDUTOR DE 10 A 25 MM2                                                                                                                                                                                                                                                                                                                                                                                                                    </t>
  </si>
  <si>
    <t>39,04</t>
  </si>
  <si>
    <t xml:space="preserve">GRAMPO METALICO TIPO U PARA HASTE DE ATERRAMENTO DE ATE 5/8'', CONDUTOR DE 10 A 25 MM2                                                                                                                                                                                                                                                                                                                                                                                                                    </t>
  </si>
  <si>
    <t>38,12</t>
  </si>
  <si>
    <t xml:space="preserve">GRAMPO PARALELO METALICO PARA CABO DE 6 A 50 MM2, COM 2 PARAFUSOS                                                                                                                                                                                                                                                                                                                                                                                                                                         </t>
  </si>
  <si>
    <t>14,55</t>
  </si>
  <si>
    <t xml:space="preserve">GRAMPO U DE 5/8 " N8 EM FERRO GALVANIZADO                                                                                                                                                                                                                                                                                                                                                                                                                                                                 </t>
  </si>
  <si>
    <t>13,07</t>
  </si>
  <si>
    <t xml:space="preserve">GRANALHA DE ACO, ANGULAR (GRIT), PARA JATEAMENTO, PENEIRA 0,117 A 1,00 MM, (SAE G-40 A G-80)                                                                                                                                                                                                                                                                                                                                                                                                              </t>
  </si>
  <si>
    <t>SC25KG</t>
  </si>
  <si>
    <t>159,07</t>
  </si>
  <si>
    <t xml:space="preserve">GRANALHA DE ACO, ANGULAR (GRIT), PARA JATEAMENTO, PENEIRA 1,41 A 1,19 MM (SAE G16)                                                                                                                                                                                                                                                                                                                                                                                                                        </t>
  </si>
  <si>
    <t>138,22</t>
  </si>
  <si>
    <t xml:space="preserve">GRANALHA DE ACO, ESFERICA (SHOT), PARA JATEAMENTO, PENEIRA 0,40 A 1,00 MM (SAE S-170 A S-280)                                                                                                                                                                                                                                                                                                                                                                                                             </t>
  </si>
  <si>
    <t>164,99</t>
  </si>
  <si>
    <t xml:space="preserve">GRANALHA DE ACO, ESFERICA (SHOT), PARA JATEAMENTO, PENEIRA 1,19 A 1,00 MM  (SAE S390)                                                                                                                                                                                                                                                                                                                                                                                                                     </t>
  </si>
  <si>
    <t>185,85</t>
  </si>
  <si>
    <t xml:space="preserve">GRANILHA/ GRANA/ PEDRISCO OU AGREGADO EM MARMORE/ GRANITO/ QUARTZO E CALCARIO, PRETO, CINZA, PALHA OU BRANCO                                                                                                                                                                                                                                                                                                                                                                                              </t>
  </si>
  <si>
    <t xml:space="preserve">GRANITO PARA BANCADA, POLIDO, TIPO ANDORINHA/ QUARTZ/ CASTELO/ CORUMBA OU OUTROS EQUIVALENTES DA REGIAO, E=  *2,5* CM                                                                                                                                                                                                                                                                                                                                                                                     </t>
  </si>
  <si>
    <t>588,67</t>
  </si>
  <si>
    <t xml:space="preserve">GRAUTE CIMENTICIO PARA USO GERAL                                                                                                                                                                                                                                                                                                                                                                                                                                                                          </t>
  </si>
  <si>
    <t xml:space="preserve">GRAXA LUBRIFICANTE A BASE DE LITIO, DE MULTIPLAS APLICACOES E CONTENDO ADITIVOS DE EXTREMA PRESSAO (GRAU DE VISCOSIDADE NLGI 2)                                                                                                                                                                                                                                                                                                                                                                           </t>
  </si>
  <si>
    <t>42,75</t>
  </si>
  <si>
    <t xml:space="preserve">GRELHA FIXA, EM PVC BRANCA, QUADRADA, 150 X 150 MM, PARA RALOS E CAIXAS                                                                                                                                                                                                                                                                                                                                                                                                                                   </t>
  </si>
  <si>
    <t xml:space="preserve">GRELHA FIXA, PVC CROMADA, REDONDA, 150 MM, PARA RALOS E CAIXAS                                                                                                                                                                                                                                                                                                                                                                                                                                            </t>
  </si>
  <si>
    <t>23,58</t>
  </si>
  <si>
    <t xml:space="preserve">GRELHA FOFO ARTICULADA, CARGA MAXIMA 1,5 T, *300 X 1000* MM, E= *15* MM                                                                                                                                                                                                                                                                                                                                                                                                                                   </t>
  </si>
  <si>
    <t>282,80</t>
  </si>
  <si>
    <t xml:space="preserve">GRELHA FOFO SIMPLES COM REQUADRO, CARGA MAXIMA  12,5 T, *300 X 1000* MM, E= *15* MM, AREA ESTACIONAMENTO CARRO PASSEIO                                                                                                                                                                                                                                                                                                                                                                                    </t>
  </si>
  <si>
    <t>391,16</t>
  </si>
  <si>
    <t xml:space="preserve">GRELHA FOFO SIMPLES COM REQUADRO, CARGA MAXIMA 1,5 T, 150 X 1000 MM, E= *15* MM                                                                                                                                                                                                                                                                                                                                                                                                                           </t>
  </si>
  <si>
    <t>215,81</t>
  </si>
  <si>
    <t xml:space="preserve">GRELHA FOFO SIMPLES COM REQUADRO, CARGA MAXIMA 1,5 T, 200 X 1000 MM, E= *15* MM                                                                                                                                                                                                                                                                                                                                                                                                                           </t>
  </si>
  <si>
    <t>274,26</t>
  </si>
  <si>
    <t xml:space="preserve">GRUA ASCENCIONAL, LANCA DE 30 M, CAPACIDADE DE 1,0 T A 30 M, ALTURA ATE 39 M                                                                                                                                                                                                                                                                                                                                                                                                                              </t>
  </si>
  <si>
    <t>719.505,07</t>
  </si>
  <si>
    <t xml:space="preserve">GRUA ASCENCIONAL, LANCA DE 42 M, CAPACIDADE DE 1,5 T A 30 M, ALTURA ATE 39 M                                                                                                                                                                                                                                                                                                                                                                                                                              </t>
  </si>
  <si>
    <t>815.170,02</t>
  </si>
  <si>
    <t xml:space="preserve">GRUA ASCENCIONAL, LANCA DE 50 M, CAPACIDADE DE 2,33 T A 30 M, ALTURA ATE 48 M                                                                                                                                                                                                                                                                                                                                                                                                                             </t>
  </si>
  <si>
    <t>1.514.276,75</t>
  </si>
  <si>
    <t xml:space="preserve">GRUPO GERADOR A GASOLINA, POTENCIA NOMINAL 2,2 KW, TENSAO DE SAIDA 110/220 V, MOTOR POTENCIA 6,5 HP                                                                                                                                                                                                                                                                                                                                                                                                       </t>
  </si>
  <si>
    <t>4.644,33</t>
  </si>
  <si>
    <t xml:space="preserve">GRUPO GERADOR DE SOLDA ELETRICA, COM MAQUINA DE SOLDA, ATE 400 AMPERES E GERADOR A DIESEL 30 CV, MOTOR 4 CILINDROS, TANQUE COMBUST., CARENAGEM DE PROTECAO SOBRE RODAS                                                                                                                                                                                                                                                                                                                                    </t>
  </si>
  <si>
    <t>212.898,11</t>
  </si>
  <si>
    <t xml:space="preserve">GRUPO GERADOR DE SOLDA ELETRICA, COM MAQUINA DE SOLDA, ATE 400 AMPERES E GERADOR A DIESEL 60 CV, MOTOR 4 CILINDROS, TANQUE COMBUST., CARENAGEM DE PROTECAO SOBRE RODAS                                                                                                                                                                                                                                                                                                                                    </t>
  </si>
  <si>
    <t>238.170,66</t>
  </si>
  <si>
    <t xml:space="preserve">GRUPO GERADOR DIESEL, COM CARENAGEM, POTENCIA STANDART ENTRE 100 E 110 KVA, VELOCIDADE DE 1800 RPM, FREQUENCIA DE 60 HZ                                                                                                                                                                                                                                                                                                                                                                                   </t>
  </si>
  <si>
    <t>153.786,79</t>
  </si>
  <si>
    <t xml:space="preserve">GRUPO GERADOR DIESEL, COM CARENAGEM, POTENCIA STANDART ENTRE 140 E 150 KVA, VELOCIDADE DE 1800 RPM, FREQUENCIA DE 60 HZ                                                                                                                                                                                                                                                                                                                                                                                   </t>
  </si>
  <si>
    <t>180.381,49</t>
  </si>
  <si>
    <t xml:space="preserve">GRUPO GERADOR DIESEL, COM CARENAGEM, POTENCIA STANDART ENTRE 210 E 220 KVA, VELOCIDADE DE 1800 RPM, FREQUENCIA DE 60 HZ                                                                                                                                                                                                                                                                                                                                                                                   </t>
  </si>
  <si>
    <t>219.695,42</t>
  </si>
  <si>
    <t xml:space="preserve">GRUPO GERADOR DIESEL, COM CARENAGEM, POTENCIA STANDART ENTRE 250 E 260 KVA, VELOCIDADE DE 1800 RPM, FREQUENCIA DE 60 HZ                                                                                                                                                                                                                                                                                                                                                                                   </t>
  </si>
  <si>
    <t>254.384,16</t>
  </si>
  <si>
    <t xml:space="preserve">GRUPO GERADOR DIESEL, COM CARENAGEM, POTENCIA STANDART ENTRE 50 E 55 KVA, VELOCIDADE DE 1800 RPM, FREQUENCIA DE 60 HZ                                                                                                                                                                                                                                                                                                                                                                                     </t>
  </si>
  <si>
    <t>136.951,18</t>
  </si>
  <si>
    <t xml:space="preserve">GRUPO GERADOR DIESEL, SEM CARENAGEM, POTENCIA STANDART ENTRE 100 E 110 KVA, VELOCIDADE DE 1800 RPM, FREQUENCIA DE 60 HZ                                                                                                                                                                                                                                                                                                                                                                                   </t>
  </si>
  <si>
    <t>133.667,32</t>
  </si>
  <si>
    <t xml:space="preserve">GRUPO GERADOR DIESEL, SEM CARENAGEM, POTENCIA STANDART ENTRE 210 E 220 KVA, VELOCIDADE DE 1800 RPM, FREQUENCIA DE 60 HZ                                                                                                                                                                                                                                                                                                                                                                                   </t>
  </si>
  <si>
    <t>192.083,16</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</si>
  <si>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</si>
  <si>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</si>
  <si>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124.879,50</t>
  </si>
  <si>
    <t xml:space="preserve">GRUPO GERADOR ESTACIONARIO SILENCIADO, POTENCIA 50 KVA, MOTOR  DIESEL                                                                                                                                                                                                                                                                                                                                                                                                                                     </t>
  </si>
  <si>
    <t>104.284,34</t>
  </si>
  <si>
    <t xml:space="preserve">GRUPO GERADOR ESTACIONARIO, MOTOR DIESEL POTENCIA 170 KVA                                                                                                                                                                                                                                                                                                                                                                                                                                                 </t>
  </si>
  <si>
    <t>178.755,02</t>
  </si>
  <si>
    <t xml:space="preserve">GRUPO GERADOR ESTACIONARIO, POTENCIA 150 KVA, MOTOR DIESEL                                                                                                                                                                                                                                                                                                                                                                                                                                                </t>
  </si>
  <si>
    <t>159.153,57</t>
  </si>
  <si>
    <t xml:space="preserve">GRUPO GERADOR ESTACIONARIO, SILENCIADO, POTENCIA 180 KVA, MOTOR  DIESEL                                                                                                                                                                                                                                                                                                                                                                                                                                   </t>
  </si>
  <si>
    <t>191.333,08</t>
  </si>
  <si>
    <t xml:space="preserve">GRUPO GERADOR REBOCAVEL, POTENCIA *66* KVA, MOTOR A DIESEL                                                                                                                                                                                                                                                                                                                                                                                                                                                </t>
  </si>
  <si>
    <t>112.469,48</t>
  </si>
  <si>
    <t xml:space="preserve">GUARNICAO / ALIZAR / VISTA LISA EM MADEIRA MACICA, PARA PORTA  , E = *1* CM, L = *5* CM, CEDRINHO / ANGELIM COMERCIAL / TAURI/ CURUPIXA / PEROBA / CUMARU OU EQUIVALENTE DA REGIAO                                                                                                                                                                                                                                                                                                                        </t>
  </si>
  <si>
    <t>6,51</t>
  </si>
  <si>
    <t xml:space="preserve">GUARNICAO / ALIZAR / VISTA LISA EM MADEIRA MACICA, PARA PORTA , E = *1* CM, L = *5* CM,  PINUS /EUCALIPTO / VIROLA OU EQUIVALENTE DA REGIAO                                                                                                                                                                                                                                                                                                                                                               </t>
  </si>
  <si>
    <t>3,88</t>
  </si>
  <si>
    <t xml:space="preserve">GUARNICAO / ALIZAR / VISTA, E = *1,5* CM, L = *5,0* CM, EM POLIESTIRENO, BRANCO (JOGO PARA 1 FACE)                                                                                                                                                                                                                                                                                                                                                                                                        </t>
  </si>
  <si>
    <t>279,00</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</si>
  <si>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</si>
  <si>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</si>
  <si>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245,16</t>
  </si>
  <si>
    <t xml:space="preserve">GUARNICAO/ALIZAR/VISTA, E = *1,3* CM, L = *7,0* CM, EM POLIESTIRENO, BRANCO (JOGO PARA 1 FACE)                                                                                                                                                                                                                                                                                                                                                                                                            </t>
  </si>
  <si>
    <t>279,60</t>
  </si>
  <si>
    <t xml:space="preserve">GUINCHO DE ALAVANCA MANUAL, CAPACIDADE DE 1,6 T, COM 20 M DE CABO DE ACO (AQUISICAO)                                                                                                                                                                                                                                                                                                                                                                                                                      </t>
  </si>
  <si>
    <t>2.370,70</t>
  </si>
  <si>
    <t xml:space="preserve">GUINCHO DE ALAVANCA MANUAL, CAPACIDADE 3,2 T COM 20 M DE CABO DE ACO DIAMETRO 16,3 MM                                                                                                                                                                                                                                                                                                                                                                                                                     </t>
  </si>
  <si>
    <t>2.706,41</t>
  </si>
  <si>
    <t xml:space="preserve">GUINCHO ELETRICO DE COLUNA, CAPACIDADE 400 KG, COM MOTO FREIO, MOTOR TRIFASICO DE 1,25 CV                                                                                                                                                                                                                                                                                                                                                                                                                 </t>
  </si>
  <si>
    <t>4.712,28</t>
  </si>
  <si>
    <t xml:space="preserve">GUINDASTE HIDRAULICO AUTOPROPELIDO, COM LANCA TELESCOPICA 28,80 M, CAPACIDADE MAXIMA 30 T, POTENCIA 97 KW, TRACAO  4 X 4                                                                                                                                                                                                                                                                                                                                                                                  </t>
  </si>
  <si>
    <t>1.258.165,24</t>
  </si>
  <si>
    <t xml:space="preserve">GUINDASTE HIDRAULICO AUTOPROPELIDO, COM LANCA TELESCOPICA 40 M, CAPACIDADE MAXIMA 60 T, POTENCIA 260 KW, TRACAO  6 X 6                                                                                                                                                                                                                                                                                                                                                                                    </t>
  </si>
  <si>
    <t>2.419.548,54</t>
  </si>
  <si>
    <t xml:space="preserve">GUINDASTE HIDRAULICO AUTOPROPELIDO, COM LANCA TELESCOPICA 50 M, CAPACIDADE MAXIMA 100 T, POTENCIA 350 KW,  TRACAO 10 X 6                                                                                                                                                                                                                                                                                                                                                                                  </t>
  </si>
  <si>
    <t>4.113.232,50</t>
  </si>
  <si>
    <t xml:space="preserve">GUINDAUTO HIDRAULICO, CAPACIDADE MAXIMA DE CARGA 10000 KG, MOMENTO MAXIMO DE CARGA 23 TM , ALCANCE MAXIMO HORIZONTAL 11,80 M, PARA MONTAGEM SOBRE CHASSI DE CAMINHAO PBT MINIMO 15000 KG (INCLUI MONTAGEM, NAO INCLUI CAMINHAO)                                                                                                                                                                                                                                                                           </t>
  </si>
  <si>
    <t>252.088,58</t>
  </si>
  <si>
    <t xml:space="preserve">GUINDAUTO HIDRAULICO, CAPACIDADE MAXIMA DE CARGA 14340 KG, MOMENTO MAXIMO DE CARGA 42,3 TM, ALCANCE MAXIMO HORIZONTAL 16,80 M, PARA MONTAGEM SOBRE CHASSI DE CAMINHAO PBT MINIMO 23000 KG (INCLUI MONTAGEM, NAO INCLUI CAMINHAO)                                                                                                                                                                                                                                                                          </t>
  </si>
  <si>
    <t>397.058,59</t>
  </si>
  <si>
    <t xml:space="preserve">GUINDAUTO HIDRAULICO, CAPACIDADE MAXIMA DE CARGA 30000 KG, MOMENTO MAXIMO DE CARGA 92,2 TM , ALCANCE MAXIMO HORIZONTAL  22,00 M, PARA MONTAGEM SOBRE CHASSI DE CAMINHAO PBT MINIMO 30000 KG (INCLUI MONTAGEM, NAO INCLUI CAMINHAO)                                                                                                                                                                                                                                                                        </t>
  </si>
  <si>
    <t>1.470.425,78</t>
  </si>
  <si>
    <t xml:space="preserve">GUINDAUTO HIDRAULICO, CAPACIDADE MAXIMA DE CARGA 3300 KG, MOMENTO MAXIMO DE CARGA 5,8 TM , ALCANCE MAXIMO HORIZONTAL  7,60 M, PARA MONTAGEM SOBRE CHASSI DE CAMINHAO PBT MINIMO 8000 KG (INCLUI MONTAGEM, NAO INCLUI CAMINHAO)                                                                                                                                                                                                                                                                            </t>
  </si>
  <si>
    <t>99.264,64</t>
  </si>
  <si>
    <t xml:space="preserve">GUINDAUTO HIDRAULICO, CAPACIDADE MAXIMA DE CARGA 6200 KG, MOMENTO MAXIMO DE CARGA 11,7 TM , ALCANCE MAXIMO HORIZONTAL  9,70 M, PARA MONTAGEM SOBRE CHASSI DE CAMINHAO PBT MINIMO 13000 KG (INCLUI MONTAGEM, NAO INCLUI CAMINHAO)                                                                                                                                                                                                                                                                          </t>
  </si>
  <si>
    <t>139.625,00</t>
  </si>
  <si>
    <t xml:space="preserve">GUINDAUTO HIDRAULICO, CAPACIDADE MAXIMA DE CARGA 8500 KG, MOMENTO MAXIMO DE CARGA 30,4 TM , ALCANCE MAXIMO HORIZONTAL  14,30 M, PARA MONTAGEM SOBRE CHASSI DE CAMINHAO PBT MINIMO 23000 KG (INCLUI MONTAGEM, NAO INCLUI CAMINHAO)                                                                                                                                                                                                                                                                         </t>
  </si>
  <si>
    <t>326.373,43</t>
  </si>
  <si>
    <t xml:space="preserve">HASTE ANCORA EM ACO GALVANIZADO, DIMENSOES 16 MM X 2000 MM                                                                                                                                                                                                                                                                                                                                                                                                                                                </t>
  </si>
  <si>
    <t>86,42</t>
  </si>
  <si>
    <t xml:space="preserve">HASTE DE ACO GALVANIZADO PARA FIXACAO DE CONCERTINA 2 "/3 M                                                                                                                                                                                                                                                                                                                                                                                                                                               </t>
  </si>
  <si>
    <t>30,64</t>
  </si>
  <si>
    <t xml:space="preserve">HASTE DE ATERRAMENTO EM ACO COM 3,00 M DE COMPRIMENTO E DN = 3/4", REVESTIDA COM BAIXA CAMADA DE COBRE, SEM CONECTOR                                                                                                                                                                                                                                                                                                                                                                                      </t>
  </si>
  <si>
    <t>110,57</t>
  </si>
  <si>
    <t xml:space="preserve">HASTE DE ATERRAMENTO EM ACO COM 3,00 M DE COMPRIMENTO E DN = 5/8", REVESTIDA COM BAIXA CAMADA DE COBRE, COM CONECTOR TIPO GRAMPO                                                                                                                                                                                                                                                                                                                                                                          </t>
  </si>
  <si>
    <t>77,40</t>
  </si>
  <si>
    <t xml:space="preserve">HASTE DE ATERRAMENTO EM ACO COM 3,00 M DE COMPRIMENTO E DN = 5/8", REVESTIDA COM BAIXA CAMADA DE COBRE, SEM CONECTOR                                                                                                                                                                                                                                                                                                                                                                                      </t>
  </si>
  <si>
    <t>74,73</t>
  </si>
  <si>
    <t xml:space="preserve">HASTE DE ATERRAMENTO EM ACO GALVANIZADO TIPO CANTONEIRA COM 2,00 M DE COMPRIMENTO, 25 X 25 MM E CHAPA DE 3/16"                                                                                                                                                                                                                                                                                                                                                                                            </t>
  </si>
  <si>
    <t>86,76</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</si>
  <si>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</si>
  <si>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</si>
  <si>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2,02</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</si>
  <si>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</si>
  <si>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</si>
  <si>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3,31</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</si>
  <si>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</si>
  <si>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</si>
  <si>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5.970,00</t>
  </si>
  <si>
    <t xml:space="preserve">HIDRANTE DE COLUNA COMPLETO, EM FERRO FUNDIDO, DN = 75 MM, COM REGISTRO, CUNHA DE BORRACHA, CURVA DESSIMETRICA, EXTREMIDADE E TAMPAS (INCLUI KIT FIXACAO)                                                                                                                                                                                                                                                                                                                                                 </t>
  </si>
  <si>
    <t>5.407,47</t>
  </si>
  <si>
    <t xml:space="preserve">HIDRANTE SUBTERRANEO, EM FERRO FUNDIDO, COM CURVA CURTA E CAIXA, DN 75 MM                                                                                                                                                                                                                                                                                                                                                                                                                                 </t>
  </si>
  <si>
    <t>3.196,05</t>
  </si>
  <si>
    <t xml:space="preserve">HIDRANTE SUBTERRANEO, EM FERRO FUNDIDO, COM CURVA LONGA E CAIXA, DN 75 MM                                                                                                                                                                                                                                                                                                                                                                                                                                 </t>
  </si>
  <si>
    <t>3.366,06</t>
  </si>
  <si>
    <t xml:space="preserve">HIDROJATEADORA PARA DESOBSTRUCAO DE REDES E GALERIAS, TANQUE 7000 L, BOMBA TRIPLEX 120 KGF/CM2 128 L/MIN (INCLUI MONTAGEM, NAO INCLUI CAMINHAO)                                                                                                                                                                                                                                                                                                                                                           </t>
  </si>
  <si>
    <t>342.998,80</t>
  </si>
  <si>
    <t xml:space="preserve">HIDROJATEADORA PARA DESOBSTRUCAO DE REDES E GALERIAS, TANQUE 7000 L, BOMBA TRIPLEX 140 KGF/CM2 260 L/MIN ALIMENTADA POR MOTOR INDEPENDENTE A DIESEL POTENCIA 125 CV (INCLUI MONTAGEM, NAO INCLUI CAMINHAO)                                                                                                                                                                                                                                                                                                </t>
  </si>
  <si>
    <t>364.896,09</t>
  </si>
  <si>
    <t xml:space="preserve">HIDROMETRO MULTIJATO / MEDIDOR DE AGUA, DN 1 1/2", VAZAO MAXIMA DE 20 M3/H, PARA AGUA POTAVEL FRIA, RELOJOARIA PLANA, CLASSE B, HORIZONTAL (SEM CONEXOES)                                                                                                                                                                                                                                                                                                                                                 </t>
  </si>
  <si>
    <t>815,58</t>
  </si>
  <si>
    <t xml:space="preserve">HIDROMETRO MULTIJATO / MEDIDOR DE AGUA, DN 1", VAZAO MAXIMA DE 10 M3/H, PARA AGUA POTAVEL FRIA, RELOJOARIA PLANA, CLASSE B, HORIZONTAL (SEM CONEXOES)                                                                                                                                                                                                                                                                                                                                                     </t>
  </si>
  <si>
    <t>490,73</t>
  </si>
  <si>
    <t xml:space="preserve">HIDROMETRO MULTIJATO / MEDIDOR DE AGUA, DN 1", VAZAO MAXIMA DE 7 M3/H, PARA AGUA POTAVEL FRIA, RELOJOARIA PLANA, CLASSE B, HORIZONTAL (SEM CONEXOES)                                                                                                                                                                                                                                                                                                                                                      </t>
  </si>
  <si>
    <t>359,41</t>
  </si>
  <si>
    <t xml:space="preserve">HIDROMETRO MULTIJATO / MEDIDOR DE AGUA, DN 2", VAZAO MAXIMA DE 30 M3/H, PARA AGUA POTAVEL FRIA, RELOJOARIA PLANA, CLASSE B, HORIZONTAL (SEM CONEXOES)                                                                                                                                                                                                                                                                                                                                                     </t>
  </si>
  <si>
    <t>1.147,35</t>
  </si>
  <si>
    <t xml:space="preserve">HIDROMETRO UNIJATO / MEDIDOR DE AGUA, DN 1/2", VAZAO MAXIMA DE 1,5 M3/H, PARA AGUA POTAVEL FRIA, RELOJOARIA PLANA, CLASSE B, HORIZONTAL (SEM CONEXOES)                                                                                                                                                                                                                                                                                                                                                    </t>
  </si>
  <si>
    <t>94,00</t>
  </si>
  <si>
    <t xml:space="preserve">HIDROMETRO UNIJATO / MEDIDOR DE AGUA, DN 1/2", VAZAO MAXIMA DE 3 M3/H, PARA AGUA POTAVEL FRIA, RELOJOARIA PLANA, CLASSE B, HORIZONTAL (SEM CONEXOES)                                                                                                                                                                                                                                                                                                                                                      </t>
  </si>
  <si>
    <t>100,91</t>
  </si>
  <si>
    <t xml:space="preserve">HIDROMETRO UNIJATO / MEDIDOR DE AGUA, DN 3/4", VAZAO MAXIMA DE 5 M3/H, PARA AGUA POTAVEL FRIA, RELOJOARIA PLANA, CLASSE B, HORIZONTAL (SEM CONEXOES)0,                                                                                                                                                                                                                                                                                                                                                    </t>
  </si>
  <si>
    <t>124,41</t>
  </si>
  <si>
    <t xml:space="preserve">HIDROMETRO WOLTMANN, DN 2", VAZAO MAXIMA DE 50 M3/H, PARA AGUA POTAVEL FRIA, RELOJOARIA PLANA, TURBINA HORIZONTAL, EQUIPADO COM TELIMETRIA (SEM CONEXOES)                                                                                                                                                                                                                                                                                                                                                 </t>
  </si>
  <si>
    <t>1.852,35</t>
  </si>
  <si>
    <t xml:space="preserve">HIDROMETRO WOLTMANN, DN 3", VAZAO MAXIMA DE 80 M3/H, PARA AGUA POTAVEL FRIA, RELOJOARIA PLANA, TURBINA HORIZONTAL, EQUIPADO COM TELIMETRIA (SEM CONEXOES)                                                                                                                                                                                                                                                                                                                                                 </t>
  </si>
  <si>
    <t>2.419,11</t>
  </si>
  <si>
    <t xml:space="preserve">IGNITOR PARA LAMPADA DE VAPOR DE SODIO / VAPOR METALICO ATE 2000 W, TENSAO DE PULSO ENTRE 600 A 750 V                                                                                                                                                                                                                                                                                                                                                                                                     </t>
  </si>
  <si>
    <t>49,34</t>
  </si>
  <si>
    <t xml:space="preserve">IGNITOR PARA LAMPADA DE VAPOR DE SODIO / VAPOR METALICO ATE 400 W, TENSAO DE PULSO ENTRE 3000 A 4500 V                                                                                                                                                                                                                                                                                                                                                                                                    </t>
  </si>
  <si>
    <t>25,60</t>
  </si>
  <si>
    <t xml:space="preserve">IGNITOR PARA LAMPADA DE VAPOR DE SODIO / VAPOR METALICO ATE 400 W, TENSAO DE PULSO ENTRE 580 A 750 V                                                                                                                                                                                                                                                                                                                                                                                                      </t>
  </si>
  <si>
    <t>28,81</t>
  </si>
  <si>
    <t xml:space="preserve">IMPERMEABILIZADOR (HORISTA)                                                                                                                                                                                                                                                                                                                                                                                                                                                                               </t>
  </si>
  <si>
    <t xml:space="preserve">IMPERMEABILIZADOR (MENSALISTA)                                                                                                                                                                                                                                                                                                                                                                                                                                                                            </t>
  </si>
  <si>
    <t>3.764,82</t>
  </si>
  <si>
    <t xml:space="preserve">IMPERMEABILIZANTE FLEXIVEL BRANCO DE BASE ACRILICA PARA COBERTURAS                                                                                                                                                                                                                                                                                                                                                                                                                                        </t>
  </si>
  <si>
    <t>17,67</t>
  </si>
  <si>
    <t xml:space="preserve">IMPERMEABILIZANTE INCOLOR,  BASE SILICONE, PARA TRATAMENTO DE FACHADAS, TELHAS, PEDRAS E OUTRAS SUPERFICIES                                                                                                                                                                                                                                                                                                                                                                                               </t>
  </si>
  <si>
    <t>26,07</t>
  </si>
  <si>
    <t xml:space="preserve">IMUNIZANTE PARA MADEIRA, INCOLOR                                                                                                                                                                                                                                                                                                                                                                                                                                                                          </t>
  </si>
  <si>
    <t>28,72</t>
  </si>
  <si>
    <t xml:space="preserve">INSTALADOR DE TUBULACOES (TUBOS/EQUIPAMENTOS) (MENSALISTA)                                                                                                                                                                                                                                                                                                                                                                                                                                                </t>
  </si>
  <si>
    <t>2.230,19</t>
  </si>
  <si>
    <t xml:space="preserve">INSTALADOR DE TUBULACOES - TUBOS/EQUIPAMENTOS (HORISTA)                                                                                                                                                                                                                                                                                                                                                                                                                                                   </t>
  </si>
  <si>
    <t>12,65</t>
  </si>
  <si>
    <t xml:space="preserve">INTERRUPTOR BIPOLAR SIMPLES 10 A, 250 V (APENAS MODULO)                                                                                                                                                                                                                                                                                                                                                                                                                                                   </t>
  </si>
  <si>
    <t>15,50</t>
  </si>
  <si>
    <t xml:space="preserve">INTERRUPTOR BIPOLAR 10A, 250V, CONJUNTO MONTADO PARA EMBUTIR 4" X 2" (PLACA + SUPORTE + MODULO)                                                                                                                                                                                                                                                                                                                                                                                                           </t>
  </si>
  <si>
    <t>17,33</t>
  </si>
  <si>
    <t xml:space="preserve">INTERRUPTOR INTERMEDIARIO 10 A, 250 V (APENAS MODULO)                                                                                                                                                                                                                                                                                                                                                                                                                                                     </t>
  </si>
  <si>
    <t>16,55</t>
  </si>
  <si>
    <t xml:space="preserve">INTERRUPTOR INTERMEDIARIO 10A, 250V, CONJUNTO MONTADO PARA EMBUTIR 4" X 2" (PLACA + SUPORTE + MODULO)                                                                                                                                                                                                                                                                                                                                                                                                     </t>
  </si>
  <si>
    <t>24,59</t>
  </si>
  <si>
    <t xml:space="preserve">INTERRUPTOR PARALELO + TOMADA 2P+T 10A, 250V, CONJUNTO MONTADO PARA EMBUTIR 4" X 2" (PLACA + SUPORTE + MODULOS)                                                                                                                                                                                                                                                                                                                                                                                           </t>
  </si>
  <si>
    <t>14,34</t>
  </si>
  <si>
    <t xml:space="preserve">INTERRUPTOR PARALELO 10A, 250V (APENAS MODULO)                                                                                                                                                                                                                                                                                                                                                                                                                                                            </t>
  </si>
  <si>
    <t xml:space="preserve">INTERRUPTOR PARALELO 10A, 250V, CONJUNTO MONTADO PARA EMBUTIR 4" X 2" (PLACA + SUPORTE + MODULO)                                                                                                                                                                                                                                                                                                                                                                                                          </t>
  </si>
  <si>
    <t>8,36</t>
  </si>
  <si>
    <t xml:space="preserve">INTERRUPTOR SIMPLES + INTERRUPTOR PARALELO + TOMADA 2P+T 10A, 250V, CONJUNTO MONTADO PARA EMBUTIR 4" X 2" (PLACA + SUPORTE + MODULOS)                                                                                                                                                                                                                                                                                                                                                                     </t>
  </si>
  <si>
    <t>24,91</t>
  </si>
  <si>
    <t xml:space="preserve">INTERRUPTOR SIMPLES + INTERRUPTOR PARALELO 10A, 250V, CONJUNTO MONTADO PARA EMBUTIR 4" X 2" (PLACA + SUPORTE + MODULOS)                                                                                                                                                                                                                                                                                                                                                                                   </t>
  </si>
  <si>
    <t>13,62</t>
  </si>
  <si>
    <t xml:space="preserve">INTERRUPTOR SIMPLES + TOMADA 2P+T 10A, 250V, CONJUNTO MONTADO PARA EMBUTIR 4" X 2" (PLACA + SUPORTE + MODULOS)                                                                                                                                                                                                                                                                                                                                                                                            </t>
  </si>
  <si>
    <t>13,31</t>
  </si>
  <si>
    <t xml:space="preserve">INTERRUPTOR SIMPLES + 2 INTERRUPTORES PARALELOS 10A, 250V, CONJUNTO MONTADO PARA EMBUTIR 4" X 2" (PLACA + SUPORTE + MODULOS)                                                                                                                                                                                                                                                                                                                                                                              </t>
  </si>
  <si>
    <t xml:space="preserve">INTERRUPTOR SIMPLES 10A, 250V (APENAS MODULO)                                                                                                                                                                                                                                                                                                                                                                                                                                                             </t>
  </si>
  <si>
    <t>5,98</t>
  </si>
  <si>
    <t xml:space="preserve">INTERRUPTOR SIMPLES 10A, 250V, CONJUNTO MONTADO PARA EMBUTIR 4" X 2" (PLACA + SUPORTE + MODULO)                                                                                                                                                                                                                                                                                                                                                                                                           </t>
  </si>
  <si>
    <t>6,14</t>
  </si>
  <si>
    <t xml:space="preserve">INTERRUPTOR SIMPLES 10A, 250V, CONJUNTO MONTADO PARA SOBREPOR 4" X 2" (CAIXA + MODULO)                                                                                                                                                                                                                                                                                                                                                                                                                    </t>
  </si>
  <si>
    <t>8,21</t>
  </si>
  <si>
    <t xml:space="preserve">INTERRUPTOR SIMPLES 10A, 250V, CONJUNTO MONTADO PARA SOBREPOR 4" X 2" (CAIXA + 2 MODULOS)                                                                                                                                                                                                                                                                                                                                                                                                                 </t>
  </si>
  <si>
    <t>10,85</t>
  </si>
  <si>
    <t xml:space="preserve">INTERRUPTORES PARALELOS (2 MODULOS) + TOMADA 2P+T 10A, 250V, CONJUNTO MONTADO PARA EMBUTIR 4" X 2" (PLACA + SUPORTE + MODULOS)                                                                                                                                                                                                                                                                                                                                                                            </t>
  </si>
  <si>
    <t>21,13</t>
  </si>
  <si>
    <t xml:space="preserve">INTERRUPTORES PARALELOS (2 MODULOS) 10A, 250V, CONJUNTO MONTADO PARA EMBUTIR 4" X 2" (PLACA + SUPORTE + MODULOS)                                                                                                                                                                                                                                                                                                                                                                                          </t>
  </si>
  <si>
    <t>14,56</t>
  </si>
  <si>
    <t xml:space="preserve">INTERRUPTORES PARALELOS (3 MODULOS) 10A, 250V, CONJUNTO MONTADO PARA EMBUTIR 4" X 2" (PLACA + SUPORTE + MODULO)                                                                                                                                                                                                                                                                                                                                                                                           </t>
  </si>
  <si>
    <t>22,14</t>
  </si>
  <si>
    <t xml:space="preserve">INTERRUPTORES SIMPLES (2 MODULOS) + TOMADA 2P+T 10A, 250V, CONJUNTO MONTADO PARA EMBUTIR 4" X 2" (PLACA + SUPORTE + MODULOS)                                                                                                                                                                                                                                                                                                                                                                              </t>
  </si>
  <si>
    <t>19,00</t>
  </si>
  <si>
    <t xml:space="preserve">INTERRUPTORES SIMPLES (2 MODULOS) + 1 INTERRUPTOR PARALELO 10A, 250V, CONJUNTO MONTADO PARA EMBUTIR 4" X 2" (PLACA + SUPORTE + MODULOS)                                                                                                                                                                                                                                                                                                                                                                   </t>
  </si>
  <si>
    <t>18,26</t>
  </si>
  <si>
    <t xml:space="preserve">INTERRUPTORES SIMPLES (2 MODULOS) 10A, 250V, CONJUNTO MONTADO PARA EMBUTIR 4" X 2" (PLACA + SUPORTE + MODULOS)                                                                                                                                                                                                                                                                                                                                                                                            </t>
  </si>
  <si>
    <t>12,60</t>
  </si>
  <si>
    <t xml:space="preserve">INTERRUPTORES SIMPLES (3 MODULOS) 10A, 250V, CONJUNTO MONTADO PARA EMBUTIR 4" X 2" (PLACA + SUPORTE + MODULOS)                                                                                                                                                                                                                                                                                                                                                                                            </t>
  </si>
  <si>
    <t>15,07</t>
  </si>
  <si>
    <t xml:space="preserve">INVERSOR DE SOLDA MONOFASICO DE 160 A, POTENCIA DE 5400 W, TENSAO DE 220 V, TURBO VENTILADO, PROTECAO POR FUSIVEL TERMICO, PARA ELETRODOS DE 2,0 A 4,0 MM                                                                                                                                                                                                                                                                                                                                                 </t>
  </si>
  <si>
    <t>1.165,50</t>
  </si>
  <si>
    <t xml:space="preserve">ISOLADOR DE PORCELANA SUSPENSO, DISCO TIPO GARFO OLHAL, DIAMETRO DE 152 MM, PARA TENSAO DE *15* KV                                                                                                                                                                                                                                                                                                                                                                                                        </t>
  </si>
  <si>
    <t>95,46</t>
  </si>
  <si>
    <t xml:space="preserve">ISOLADOR DE PORCELANA, TIPO BUCHA, PARA TENSAO DE *15* KV                                                                                                                                                                                                                                                                                                                                                                                                                                                 </t>
  </si>
  <si>
    <t>503,91</t>
  </si>
  <si>
    <t xml:space="preserve">ISOLADOR DE PORCELANA, TIPO BUCHA, PARA TENSAO DE *35* KV                                                                                                                                                                                                                                                                                                                                                                                                                                                 </t>
  </si>
  <si>
    <t>857,96</t>
  </si>
  <si>
    <t xml:space="preserve">ISOLADOR DE PORCELANA, TIPO PINO MONOCORPO, PARA TENSAO DE *15* KV                                                                                                                                                                                                                                                                                                                                                                                                                                        </t>
  </si>
  <si>
    <t>29,22</t>
  </si>
  <si>
    <t xml:space="preserve">ISOLADOR DE PORCELANA, TIPO PINO MONOCORPO, PARA TENSAO DE *35* KV                                                                                                                                                                                                                                                                                                                                                                                                                                        </t>
  </si>
  <si>
    <t>123,26</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</si>
  <si>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</si>
  <si>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</si>
  <si>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348,79</t>
  </si>
  <si>
    <t xml:space="preserve">JANELA BASCULANTE EM MADEIRA PINUS/ EUCALIPTO/ TAUARI/ VIROLA OU EQUIVALENTE DA REGIAO, CAIXA DO BATENTE/ MARCO *10* CM, *2* FOLHAS BASCULANTES PARA VIDRO, COM FERRAGENS (SEM VIDRO, SEM GUARNICAO/ALIZAR E SEM ACABAMENTO)                                                                                                                                                                                                                                                                              </t>
  </si>
  <si>
    <t>968,87</t>
  </si>
  <si>
    <t xml:space="preserve">JANELA BASCULANTE, ACO, COM BATENTE/REQUADRO, 60 X 60 CM (SEM VIDROS)                                                                                                                                                                                                                                                                                                                                                                                                                                     </t>
  </si>
  <si>
    <t>161,45</t>
  </si>
  <si>
    <t xml:space="preserve">JANELA BASCULANTE, EM ALUMINIO PERFIL 20, 80 X 60 CM (A X L), 4 FLS (1 FIXA E 3 MOVEIS), ACABAMENTO BRANCO OU BRILHANTE, BATENTE DE 3 A 4 CM, COM VIDRO 4 MM, SEM GUARNICAO                                                                                                                                                                                                                                                                                                                               </t>
  </si>
  <si>
    <t>198,73</t>
  </si>
  <si>
    <t xml:space="preserve">JANELA DE ABRIR EM MADEIRA IMBUIA/CEDRO ARANA/CEDRO ROSA OU EQUIVALENTE DA REGIAO, CAIXA DO BATENTE/MARCO *10* CM, 2 FOLHAS DE ABRIR TIPO VENEZIANA E 2 FOLHAS DE ABRIR PARA VIDRO, COM GUARNICAO/ALIZAR, COM FERRAGENS, (SEM VIDRO E SEM ACABAMENTO)                                                                                                                                                                                                                                                     </t>
  </si>
  <si>
    <t>1.437,16</t>
  </si>
  <si>
    <t xml:space="preserve">JANELA DE ABRIR EM MADEIRA PINUS/EUCALIPTO/ TAUARI/ VIROLA OU EQUIVALENTE DA REGIAO, CAIXA DO BATENTE/MARCO *10* CM, 2 FOLHAS DE ABRIR TIPO VENEZIANA E 2 FOLHAS GUILHOTINA PARA VIDRO, COM FERRAGENS (SEM VIDRO,SEM GUARNICAO/ALIZAR E SEM ACABAMENTO)                                                                                                                                                                                                                                                   </t>
  </si>
  <si>
    <t>821,11</t>
  </si>
  <si>
    <t xml:space="preserve">JANELA DE CORRER, ACO, BATENTE/REQUADRO DE 6 A 14 CM, COM DIVISAO HORIZ , PINT ANTICORROSIVA, SEM VIDRO, BANDEIRA COM BASCULA, 4 FLS, 120 X 150 CM (A X L)                                                                                                                                                                                                                                                                                                                                                </t>
  </si>
  <si>
    <t>891,66</t>
  </si>
  <si>
    <t xml:space="preserve">JANELA DE CORRER, EM ALUMINIO PEFIL 25, 100 X 200 CM (A X L), 4 FLS, SEM BANDEIRA, ACABAMENTO BRANCO OU BRILHANTE, BATENTE DE 6 A 7 CM, COM VIDRO 4 MM, SEM GUARNICAO/ALIZAR                                                                                                                                                                                                                                                                                                                              </t>
  </si>
  <si>
    <t>691,21</t>
  </si>
  <si>
    <t xml:space="preserve">JANELA DE CORRER, EM ALUMINIO PERFIL 25, 100 X 120 CM (A X L), 2 FLS MOVEIS, SEM BANDEIRA, ACABAMENTO BRANCO OU BRILHANTE, BATENTE DE 6 A 7 CM, COM VIDRO 4 MM, SEM GUARNICAO                                                                                                                                                                                                                                                                                                                             </t>
  </si>
  <si>
    <t>384,90</t>
  </si>
  <si>
    <t xml:space="preserve">JANELA DE CORRER, EM ALUMINIO PERFIL 25, 100 X 150 CM (A X L), 2 FLS MOVEIS, SEM BANDEIRA, ACABAMENTO BRANCO OU BRILHANTE, BATENTE DE 6 A 7 CM, COM VIDRO 4 MM, SEM GUARNICAO                                                                                                                                                                                                                                                                                                                             </t>
  </si>
  <si>
    <t>496,07</t>
  </si>
  <si>
    <t xml:space="preserve">JANELA DE CORRER, EM ALUMINIO PERFIL 25, 100 X 150 CM (A X L), 4 FLS MOVEIS, SEM BANDEIRA, ACABAMENTO BRANCO OU BRILHANTE, BATENTE DE 6 A 7 CM, COM VIDRO 4 MM, SEM GUARNICAO/ALIZAR                                                                                                                                                                                                                                                                                                                      </t>
  </si>
  <si>
    <t>600,63</t>
  </si>
  <si>
    <t xml:space="preserve">JANELA DE CORRER, EM ALUMINIO PERFIL 25, 120 X 150 CM (A X L), 4 FLS, BANDEIRA COM BASCULA, ACABAMENTO BRANCO OU BRILHANTE, BATENTE/REQUADRO DE 6 A 14 CM, COM VIDRO 4 MM, SEM GUARNICAO/ALIZAR                                                                                                                                                                                                                                                                                                           </t>
  </si>
  <si>
    <t>652,08</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</si>
  <si>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</si>
  <si>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1.370,82</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</si>
  <si>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</si>
  <si>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1.737,35</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</si>
  <si>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</si>
  <si>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1.068,17</t>
  </si>
  <si>
    <t xml:space="preserve">JANELA EM MADEIRA CEDRINHO/ ANGELIM COMERCIAL/ CURUPIXA/ CUMARU OU EQUIVALENTE DA REGIAO, CAIXA DO BATENTE/MARCO *10* CM, 2 FOLHAS DE ABRIR TIPO VENEZIANA E 2 FOLHAS GUILHOTINA PARA VIDRO, COM GUARNICAO/ALIZAR, COM FERRAGENS (SEM VIDRO E SEM ACABAMENTO)                                                                                                                                                                                                                                             </t>
  </si>
  <si>
    <t>1.076,34</t>
  </si>
  <si>
    <t xml:space="preserve">JANELA FIXA, EM ALUMINIO PERFIL 20, 60  X 80 CM (A X L), BATENTE/REQUADRO DE 3 A 14 CM, COM VIDRO 4 MM, SEM GUARNICAO/ALIZAR, ACABAMENTO ALUM BRANCO OU BRILHANTE                                                                                                                                                                                                                                                                                                                                         </t>
  </si>
  <si>
    <t>701,97</t>
  </si>
  <si>
    <t xml:space="preserve">JANELA INTEGRADA VENEZIANA EM ALUMINIO PERFIL 25, 120 X 120 CM (A X L), 2 FLS ( 2 VIDROS) E VENEZIANA COM ACIONAMENTO MANUAL, SEM BANDEIRA, ACABAMENTO BRILHANTE, BATENTE DE 11,50 A 12,50 CM, COM VIDRO 4 MM, INCLUSO GUARNICAO                                                                                                                                                                                                                                                                          </t>
  </si>
  <si>
    <t>1.558,05</t>
  </si>
  <si>
    <t xml:space="preserve">JANELA MAXIM AR EM MADEIRA CEDRINHO/ ANGELIM COMERCIAL/ CURUPIXA/ CUMARU OU EQUIVALENTE DA REGIAO, CAIXA DO BATENTE/MARCO *10* CM, 1 FOLHA  PARA VIDRO, COM GUARNICAO/ALIZAR, COM FERRAGENS, (SEM VIDRO E SEM ACABAMENTO)                                                                                                                                                                                                                                                                                 </t>
  </si>
  <si>
    <t>1.517,90</t>
  </si>
  <si>
    <t xml:space="preserve">JANELA MAXIM AR, EM ALUMINIO PERFIL 25, 60 X 80 CM (A X L), ACABAMENTO BRANCO OU BRILHANTE, BATENTE DE 4 A 5 CM, COM VIDRO 4 MM, SEM GUARNICAO/ALIZAR                                                                                                                                                                                                                                                                                                                                                     </t>
  </si>
  <si>
    <t>283,44</t>
  </si>
  <si>
    <t xml:space="preserve">JANELA MAXIMO AR, ACO, BATENTE / REQUADRO DE 6 A 14 CM, PINT ANTICORROSIVA, SEM VIDRO, COM GRADE, 1 FL, 60  X 80 CM (A X L)                                                                                                                                                                                                                                                                                                                                                                               </t>
  </si>
  <si>
    <t>351,66</t>
  </si>
  <si>
    <t xml:space="preserve">JANELA VENEZIANA DE CORRER, EM ALUMINIO PERFIL 25, 100 X 120 CM (A X L), 3 FLS (2 VENEZIANAS E 1 VIDRO), SEM BANDEIRA, ACABAMENTO BRANCO OU BRILHANTE, BATENTE DE 8 A 9 CM, COM VIDRO 4 MM, SEM GUARNICAO/ALIZAR                                                                                                                                                                                                                                                                                          </t>
  </si>
  <si>
    <t>558,93</t>
  </si>
  <si>
    <t xml:space="preserve">JANELA VENEZIANA DE CORRER, EM ALUMINIO PERFIL 25, 100 X 150 CM (A X L), 6 FLS (4 VENEZIANAS E 2 VIDROS), SEM BANDEIRA, ACABAMENTO BRANCO OU BRILHANTE, BATENTE DE 8 A 9 CM, COM VIDRO 4 MM, SEM GUARNICAO / ALIZAR                                                                                                                                                                                                                                                                                       </t>
  </si>
  <si>
    <t>763,69</t>
  </si>
  <si>
    <t xml:space="preserve">JARDINEIRO (HORISTA)                                                                                                                                                                                                                                                                                                                                                                                                                                                                                      </t>
  </si>
  <si>
    <t>19,27</t>
  </si>
  <si>
    <t xml:space="preserve">JARDINEIRO (MENSALISTA)                                                                                                                                                                                                                                                                                                                                                                                                                                                                                   </t>
  </si>
  <si>
    <t>3.398,81</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</si>
  <si>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</si>
  <si>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</si>
  <si>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</si>
  <si>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</si>
  <si>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13,23</t>
  </si>
  <si>
    <t xml:space="preserve">JOELHO CPVC, SOLDAVEL, 45 GRAUS, 42 MM, PARA AGUA QUENTE                                                                                                                                                                                                                                                                                                                                                                                                                                                  </t>
  </si>
  <si>
    <t>22,23</t>
  </si>
  <si>
    <t xml:space="preserve">JOELHO CPVC, SOLDAVEL, 45 GRAUS, 54 MM, PARA AGUA QUENTE                                                                                                                                                                                                                                                                                                                                                                                                                                                  </t>
  </si>
  <si>
    <t>47,19</t>
  </si>
  <si>
    <t xml:space="preserve">JOELHO CPVC, SOLDAVEL, 45 GRAUS, 73 MM, PARA AGUA QUENTE                                                                                                                                                                                                                                                                                                                                                                                                                                                  </t>
  </si>
  <si>
    <t>119,25</t>
  </si>
  <si>
    <t xml:space="preserve">JOELHO CPVC, SOLDAVEL, 45 GRAUS, 89 MM, PARA AGUA QUENTE                                                                                                                                                                                                                                                                                                                                                                                                                                                  </t>
  </si>
  <si>
    <t>172,53</t>
  </si>
  <si>
    <t xml:space="preserve">JOELHO CPVC, SOLDAVEL, 90 GRAUS, 114 MM, PARA AGUA QUENTE                                                                                                                                                                                                                                                                                                                                                                                                                                                 </t>
  </si>
  <si>
    <t>199,28</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</si>
  <si>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</si>
  <si>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</si>
  <si>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</si>
  <si>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</si>
  <si>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14,67</t>
  </si>
  <si>
    <t xml:space="preserve">JOELHO CPVC, SOLDAVEL, 90 GRAUS, 42 MM, PARA AGUA QUENTE                                                                                                                                                                                                                                                                                                                                                                                                                                                  </t>
  </si>
  <si>
    <t>22,58</t>
  </si>
  <si>
    <t xml:space="preserve">JOELHO CPVC, SOLDAVEL, 90 GRAUS, 54 MM, PARA AGUA QUENTE                                                                                                                                                                                                                                                                                                                                                                                                                                                  </t>
  </si>
  <si>
    <t>57,70</t>
  </si>
  <si>
    <t xml:space="preserve">JOELHO CPVC, SOLDAVEL, 90 GRAUS, 73 MM, PARA AGUA QUENTE                                                                                                                                                                                                                                                                                                                                                                                                                                                  </t>
  </si>
  <si>
    <t>124,00</t>
  </si>
  <si>
    <t xml:space="preserve">JOELHO CPVC, SOLDAVEL, 90 GRAUS, 89 MM, PARA AGUA QUENTE                                                                                                                                                                                                                                                                                                                                                                                                                                                  </t>
  </si>
  <si>
    <t>142,96</t>
  </si>
  <si>
    <t xml:space="preserve">JOELHO DE REDUCAO, PVC SOLDAVEL, 90 GRAUS, 25 MM X 20 MM, COR MARROM, PARA AGUA FRIA PREDIAL                                                                                                                                                                                                                                                                                                                                                                                                              </t>
  </si>
  <si>
    <t>3,46</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</si>
  <si>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</si>
  <si>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</si>
  <si>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</si>
  <si>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4,25</t>
  </si>
  <si>
    <t xml:space="preserve">JOELHO DE TRANSICAO, CPVC, SOLDAVEL, 90 GRAUS, 15 MM X 1/2", PARA AGUA QUENTE                                                                                                                                                                                                                                                                                                                                                                                                                             </t>
  </si>
  <si>
    <t xml:space="preserve">JOELHO DE TRANSICAO, CPVC, SOLDAVEL, 90 GRAUS, 22 MM X 1/2", PARA AGUA QUENTE                                                                                                                                                                                                                                                                                                                                                                                                                             </t>
  </si>
  <si>
    <t>13,24</t>
  </si>
  <si>
    <t xml:space="preserve">JOELHO DE TRANSICAO, CPVC, SOLDAVEL, 90 GRAUS, 22 MM X 3/4", PARA AGUA QUENTE                                                                                                                                                                                                                                                                                                                                                                                                                             </t>
  </si>
  <si>
    <t xml:space="preserve">JOELHO PPR 45 GRAUS, SOLDAVEL, F/F, DN 20 MM, PARA AGUA QUENTE PREDIAL                                                                                                                                                                                                                                                                                                                                                                                                                                    </t>
  </si>
  <si>
    <t>1,96</t>
  </si>
  <si>
    <t xml:space="preserve">JOELHO PPR 45 GRAUS, SOLDAVEL, F/F, DN 25 MM, PARA AGUA QUENTE PREDIAL                                                                                                                                                                                                                                                                                                                                                                                                                                    </t>
  </si>
  <si>
    <t xml:space="preserve">JOELHO PPR 45 GRAUS, SOLDAVEL, F/F, DN 40 MM, PARA AQUA QUENTE E FRIA PREDIAL                                                                                                                                                                                                                                                                                                                                                                                                                             </t>
  </si>
  <si>
    <t>12,98</t>
  </si>
  <si>
    <t xml:space="preserve">JOELHO PPR 45 GRAUS, SOLDAVEL, F/F, DN 50 MM, PARA AQUA QUENTE E FRIA PREDIAL                                                                                                                                                                                                                                                                                                                                                                                                                             </t>
  </si>
  <si>
    <t>21,15</t>
  </si>
  <si>
    <t xml:space="preserve">JOELHO PPR 45 GRAUS, SOLDAVEL, F/F, DN 63 MM, PARA AQUA QUENTE E FRIA PREDIAL                                                                                                                                                                                                                                                                                                                                                                                                                             </t>
  </si>
  <si>
    <t>35,59</t>
  </si>
  <si>
    <t xml:space="preserve">JOELHO PPR 45 GRAUS, SOLDAVEL, F/F, DN 75 MM, PARA AQUA QUENTE E FRIA PREDIAL                                                                                                                                                                                                                                                                                                                                                                                                                             </t>
  </si>
  <si>
    <t>71,12</t>
  </si>
  <si>
    <t xml:space="preserve">JOELHO PPR 45 GRAUS, SOLDAVEL, F/F, DN 90 MM, PARA AQUA QUENTE E FRIA PREDIAL                                                                                                                                                                                                                                                                                                                                                                                                                             </t>
  </si>
  <si>
    <t>127,97</t>
  </si>
  <si>
    <t xml:space="preserve">JOELHO PPR, 45 GRAUS, SOLDAVEL, F/F, DN 32 MM, PARA AGUA QUENTE PREDIAL                                                                                                                                                                                                                                                                                                                                                                                                                                   </t>
  </si>
  <si>
    <t>6,61</t>
  </si>
  <si>
    <t xml:space="preserve">JOELHO PPR, 90 GRAUS, SOLDAVEL, F/F, DN 110 MM, PARA AGUA QUENTE PREDIAL                                                                                                                                                                                                                                                                                                                                                                                                                                  </t>
  </si>
  <si>
    <t>278,90</t>
  </si>
  <si>
    <t xml:space="preserve">JOELHO PPR, 90 GRAUS, SOLDAVEL, F/F, DN 20 MM, PARA AGUA QUENTE PREDIAL                                                                                                                                                                                                                                                                                                                                                                                                                                   </t>
  </si>
  <si>
    <t xml:space="preserve">JOELHO PPR, 90 GRAUS, SOLDAVEL, F/F, DN 25 MM, PARA AGUA QUENTE PREDIAL                                                                                                                                                                                                                                                                                                                                                                                                                                   </t>
  </si>
  <si>
    <t>2,34</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</si>
  <si>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</si>
  <si>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</si>
  <si>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</si>
  <si>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13,30</t>
  </si>
  <si>
    <t xml:space="preserve">JOELHO PPR, 90 GRAUS, SOLDAVEL, F/F, DN 63 MM, PARA AGUA QUENTE PREDIAL                                                                                                                                                                                                                                                                                                                                                                                                                                   </t>
  </si>
  <si>
    <t>21,57</t>
  </si>
  <si>
    <t xml:space="preserve">JOELHO PPR, 90 GRAUS, SOLDAVEL, F/F, DN 75 MM, PARA AGUA QUENTE PREDIAL                                                                                                                                                                                                                                                                                                                                                                                                                                   </t>
  </si>
  <si>
    <t>62,57</t>
  </si>
  <si>
    <t xml:space="preserve">JOELHO PPR, 90 GRAUS, SOLDAVEL, F/F, DN 90 MM, PARA AGUA QUENTE PREDIAL                                                                                                                                                                                                                                                                                                                                                                                                                                   </t>
  </si>
  <si>
    <t>79,50</t>
  </si>
  <si>
    <t xml:space="preserve">JOELHO PVC COM VISITA, 90 GRAUS, DN 100 X 50 MM, SERIE NORMAL, PARA ESGOTO PREDIAL                                                                                                                                                                                                                                                                                                                                                                                                                        </t>
  </si>
  <si>
    <t>18,16</t>
  </si>
  <si>
    <t xml:space="preserve">JOELHO PVC, COM BOLSA E ANEL, 90 GRAUS, DN 40 X *38* MM, SERIE NORMAL, PARA ESGOTO PREDIAL                                                                                                                                                                                                                                                                                                                                                                                                                </t>
  </si>
  <si>
    <t xml:space="preserve">JOELHO PVC, ROSCAVEL, 45 GRAUS, 1/2", COR BRANCA, PARA AGUA FRIA PREDIAL                                                                                                                                                                                                                                                                                                                                                                                                                                  </t>
  </si>
  <si>
    <t>6,06</t>
  </si>
  <si>
    <t xml:space="preserve">JOELHO PVC, ROSCAVEL, 45 GRAUS, 1", COR BRANCA, PARA AGUA FRIA PREDIAL                                                                                                                                                                                                                                                                                                                                                                                                                                    </t>
  </si>
  <si>
    <t>16,75</t>
  </si>
  <si>
    <t xml:space="preserve">JOELHO PVC, ROSCAVEL, 45 GRAUS, 3/4", COR BRANCA, PARA AGUA FRIA PREDIAL                                                                                                                                                                                                                                                                                                                                                                                                                                  </t>
  </si>
  <si>
    <t>9,61</t>
  </si>
  <si>
    <t xml:space="preserve">JOELHO PVC, ROSCAVEL, 90 GRAUS, 1/2", COR BRANCA, PARA AGUA FRIA PREDIAL                                                                                                                                                                                                                                                                                                                                                                                                                                  </t>
  </si>
  <si>
    <t>2,23</t>
  </si>
  <si>
    <t xml:space="preserve">JOELHO PVC, ROSCAVEL, 90 GRAUS, 1", COR BRANCA, PARA AGUA FRIA PREDIAL                                                                                                                                                                                                                                                                                                                                                                                                                                    </t>
  </si>
  <si>
    <t>6,87</t>
  </si>
  <si>
    <t xml:space="preserve">JOELHO PVC, ROSCAVEL, 90 GRAUS, 3/4", COR BRANCA, PARA AGUA FRIA PREDIAL                                                                                                                                                                                                                                                                                                                                                                                                                                  </t>
  </si>
  <si>
    <t xml:space="preserve">JOELHO PVC, SOLDAVEL COM ROSCA, 90 GRAUS, 20 MM X 1/2", COR MARROM, PARA AGUA FRIA PREDIAL                                                                                                                                                                                                                                                                                                                                                                                                                </t>
  </si>
  <si>
    <t>2,50</t>
  </si>
  <si>
    <t xml:space="preserve">JOELHO PVC, SOLDAVEL COM ROSCA, 90 GRAUS, 25 MM X 1/2", COR MARROM, PARA AGUA FRIA PREDIAL                                                                                                                                                                                                                                                                                                                                                                                                                </t>
  </si>
  <si>
    <t>4,76</t>
  </si>
  <si>
    <t xml:space="preserve">JOELHO PVC, SOLDAVEL COM ROSCA, 90 GRAUS, 25 MM X 3/4", COR MARROM, PARA AGUA FRIA PREDIAL                                                                                                                                                                                                                                                                                                                                                                                                                </t>
  </si>
  <si>
    <t>3,07</t>
  </si>
  <si>
    <t xml:space="preserve">JOELHO PVC, SOLDAVEL COM ROSCA, 90 GRAUS, 32 MM X 3/4", COR MARROM, PARA AGUA FRIA PREDIAL                                                                                                                                                                                                                                                                                                                                                                                                                </t>
  </si>
  <si>
    <t>16,14</t>
  </si>
  <si>
    <t xml:space="preserve">JOELHO PVC, SOLDAVEL, BB, 45 GRAUS, DN 40 MM, PARA ESGOTO PREDIAL                                                                                                                                                                                                                                                                                                                                                                                                                                         </t>
  </si>
  <si>
    <t>2,09</t>
  </si>
  <si>
    <t xml:space="preserve">JOELHO PVC, SOLDAVEL, BB, 90 GRAUS, SEM ANEL, DN 40 MM, PARA ESGOTO PREDIAL SECUNDARIO                                                                                                                                                                                                                                                                                                                                                                                                                    </t>
  </si>
  <si>
    <t>1,89</t>
  </si>
  <si>
    <t xml:space="preserve">JOELHO PVC, SOLDAVEL, COM BUCHA DE LATAO, 90 GRAUS, 20 MM X 1/2", PARA AGUA FRIA PREDIAL                                                                                                                                                                                                                                                                                                                                                                                                                  </t>
  </si>
  <si>
    <t xml:space="preserve">JOELHO PVC, SOLDAVEL, COM BUCHA DE LATAO, 90 GRAUS, 25 MM X 1/2", PARA AGUA FRIA PREDIAL                                                                                                                                                                                                                                                                                                                                                                                                                  </t>
  </si>
  <si>
    <t>6,77</t>
  </si>
  <si>
    <t xml:space="preserve">JOELHO PVC, SOLDAVEL, COM BUCHA DE LATAO, 90 GRAUS, 25 MM X 3/4", PARA AGUA FRIA PREDIAL                                                                                                                                                                                                                                                                                                                                                                                                                  </t>
  </si>
  <si>
    <t xml:space="preserve">JOELHO PVC, SOLDAVEL, COM BUCHA DE LATAO, 90 GRAUS, 32 MM X 3/4", PARA AGUA FRIA PREDIAL                                                                                                                                                                                                                                                                                                                                                                                                                  </t>
  </si>
  <si>
    <t>23,55</t>
  </si>
  <si>
    <t xml:space="preserve">JOELHO PVC, SOLDAVEL, PB, 45 GRAUS, DN 100 MM, PARA ESGOTO PREDIAL                                                                                                                                                                                                                                                                                                                                                                                                                                        </t>
  </si>
  <si>
    <t>8,18</t>
  </si>
  <si>
    <t xml:space="preserve">JOELHO PVC, SOLDAVEL, PB, 45 GRAUS, DN 150 MM, PARA ESGOTO PREDIAL                                                                                                                                                                                                                                                                                                                                                                                                                                        </t>
  </si>
  <si>
    <t>58,60</t>
  </si>
  <si>
    <t xml:space="preserve">JOELHO PVC, SOLDAVEL, PB, 45 GRAUS, DN 40 MM, PARA ESGOTO PREDIAL                                                                                                                                                                                                                                                                                                                                                                                                                                         </t>
  </si>
  <si>
    <t>2,20</t>
  </si>
  <si>
    <t xml:space="preserve">JOELHO PVC, SOLDAVEL, PB, 45 GRAUS, DN 50 MM, PARA ESGOTO PREDIAL                                                                                                                                                                                                                                                                                                                                                                                                                                         </t>
  </si>
  <si>
    <t xml:space="preserve">JOELHO PVC, SOLDAVEL, PB, 45 GRAUS, DN 75 MM, PARA ESGOTO PREDIAL                                                                                                                                                                                                                                                                                                                                                                                                                                         </t>
  </si>
  <si>
    <t xml:space="preserve">JOELHO PVC, SOLDAVEL, PB, 90 GRAUS, DN 100 MM, PARA ESGOTO PREDIAL                                                                                                                                                                                                                                                                                                                                                                                                                                        </t>
  </si>
  <si>
    <t>7,43</t>
  </si>
  <si>
    <t xml:space="preserve">JOELHO PVC, SOLDAVEL, PB, 90 GRAUS, DN 150 MM, PARA ESGOTO PREDIAL                                                                                                                                                                                                                                                                                                                                                                                                                                        </t>
  </si>
  <si>
    <t>53,95</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</si>
  <si>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</si>
  <si>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</si>
  <si>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</si>
  <si>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</si>
  <si>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261,45</t>
  </si>
  <si>
    <t xml:space="preserve">JOELHO PVC, SOLDAVEL, 90 GRAUS, 20 MM, COR MARROM, PARA AGUA FRIA PREDIAL                                                                                                                                                                                                                                                                                                                                                                                                                                 </t>
  </si>
  <si>
    <t xml:space="preserve">JOELHO PVC, SOLDAVEL, 90 GRAUS, 25 MM, COR MARROM, PARA AGUA FRIA PREDIAL                                                                                                                                                                                                                                                                                                                                                                                                                                 </t>
  </si>
  <si>
    <t>0,92</t>
  </si>
  <si>
    <t xml:space="preserve">JOELHO PVC, SOLDAVEL, 90 GRAUS, 32 MM, COR MARROM, PARA AGUA FRIA PREDIAL                                                                                                                                                                                                                                                                                                                                                                                                                                 </t>
  </si>
  <si>
    <t xml:space="preserve">JOELHO PVC, SOLDAVEL, 90 GRAUS, 40 MM, COR MARROM, PARA AGUA FRIA PREDIAL                                                                                                                                                                                                                                                                                                                                                                                                                                 </t>
  </si>
  <si>
    <t>7,46</t>
  </si>
  <si>
    <t xml:space="preserve">JOELHO PVC, SOLDAVEL, 90 GRAUS, 50 MM, COR MARROM, PARA AGUA FRIA PREDIAL                                                                                                                                                                                                                                                                                                                                                                                                                                 </t>
  </si>
  <si>
    <t>6,31</t>
  </si>
  <si>
    <t xml:space="preserve">JOELHO PVC, SOLDAVEL, 90 GRAUS, 60 MM, COR MARROM, PARA AGUA FRIA PREDIAL                                                                                                                                                                                                                                                                                                                                                                                                                                 </t>
  </si>
  <si>
    <t>36,59</t>
  </si>
  <si>
    <t xml:space="preserve">JOELHO PVC, SOLDAVEL, 90 GRAUS, 85 MM, COR MARROM, PARA AGUA FRIA PREDIAL                                                                                                                                                                                                                                                                                                                                                                                                                                 </t>
  </si>
  <si>
    <t>129,03</t>
  </si>
  <si>
    <t xml:space="preserve">JOELHO PVC, 90 GRAUS, ROSCAVEL, 1 1/4", COR BRANCA, AGUA FRIA PREDIAL                                                                                                                                                                                                                                                                                                                                                                                                                                     </t>
  </si>
  <si>
    <t>15,93</t>
  </si>
  <si>
    <t xml:space="preserve">JOELHO/COTOVELO 90 GRAUS, METALICO, PARA CONEXAO COM ANEL DESLIZANTE, DN 16 MM, EM TUBO PEX PARA INST. AGUA QUENTE/FRIA                                                                                                                                                                                                                                                                                                                                                                                   </t>
  </si>
  <si>
    <t>9,42</t>
  </si>
  <si>
    <t xml:space="preserve">JOELHO/COTOVELO 90 GRAUS, METALICO, PARA CONEXAO COM ANEL DESLIZANTE, DN 20 MM, EM TUBO PEX PARA INST. AGUA QUENTE/FRIA                                                                                                                                                                                                                                                                                                                                                                                   </t>
  </si>
  <si>
    <t>11,57</t>
  </si>
  <si>
    <t xml:space="preserve">JOELHO/COTOVELO 90 GRAUS, METALICO, PARA CONEXAO COM ANEL DESLIZANTE, DN 25 MM, EM TUBO PEX PARA INST. AGUA QUENTE/FRIA                                                                                                                                                                                                                                                                                                                                                                                   </t>
  </si>
  <si>
    <t>22,29</t>
  </si>
  <si>
    <t xml:space="preserve">JOELHO/COTOVELO 90 GRAUS, METALICO, PARA CONEXAO COM ANEL DESLIZANTE, DN 32 MM, EM TUBO PEX PARA INST. AGUA QUENTE/FRIA                                                                                                                                                                                                                                                                                                                                                                                   </t>
  </si>
  <si>
    <t>30,85</t>
  </si>
  <si>
    <t xml:space="preserve">JOELHO/COTOVELO 90 GRAUS, PLASTICO, PARA CONEXAO COM CRIMPAGEM, DN 16 MM, EM TUBO PEX PARA INST. AGUA QUENTE/FRIA                                                                                                                                                                                                                                                                                                                                                                                         </t>
  </si>
  <si>
    <t>8,41</t>
  </si>
  <si>
    <t xml:space="preserve">JOELHO/COTOVELO 90 GRAUS, PLASTICO, PARA CONEXAO COM CRIMPAGEM, DN 20 MM, EM TUBO PEX PARA INST. AGUA QUENTE/FRIA                                                                                                                                                                                                                                                                                                                                                                                         </t>
  </si>
  <si>
    <t>11,26</t>
  </si>
  <si>
    <t xml:space="preserve">JOELHO/COTOVELO 90 GRAUS, PLASTICO, PARA CONEXAO COM CRIMPAGEM, DN 25 MM, EM TUBO PEX PARA INST. AGUA QUENTE/FRIA                                                                                                                                                                                                                                                                                                                                                                                         </t>
  </si>
  <si>
    <t>20,47</t>
  </si>
  <si>
    <t xml:space="preserve">JOELHO/COTOVELO 90 GRAUS, ROSCA FEMEA TERMINAL, METALICO, PARA CONEXAO COM ANEL DESLIZANTE, DN 16 MM X 1/2", EM TUBO PEX PARA INST. AGUA QUENTE/FRIA                                                                                                                                                                                                                                                                                                                                                      </t>
  </si>
  <si>
    <t>10,08</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</si>
  <si>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</si>
  <si>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</si>
  <si>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13,87</t>
  </si>
  <si>
    <t xml:space="preserve">JOELHO/COTOVELO 90 GRAUS, ROSCA FEMEA TERMINAL, METALICO, PARA CONEXAO COM ANEL DESLIZANTE, DN 25 MM X 3/4", EM TUBO PEX PARA INST. AGUA QUENTE/FRIA                                                                                                                                                                                                                                                                                                                                                      </t>
  </si>
  <si>
    <t>17,52</t>
  </si>
  <si>
    <t xml:space="preserve">JOELHO/COTOVELO 90 GRAUS, ROSCA FEMEA TERMINAL, PLASTICO, PARA CONEXAO COM CRIMPAGEM, DN 16 MM X 1/2", EM TUBO PEX PARA INST. AGUA QUENTE/FRIA                                                                                                                                                                                                                                                                                                                                                            </t>
  </si>
  <si>
    <t>9,95</t>
  </si>
  <si>
    <t xml:space="preserve">JOELHO/COTOVELO 90 GRAUS, ROSCA FEMEA TERMINAL, PLASTICO, PARA CONEXAO COM CRIMPAGEM, DN 20 MM X 1/2", EM TUBO PEX PARA INST. AGUA QUENTE/FRIA                                                                                                                                                                                                                                                                                                                                                            </t>
  </si>
  <si>
    <t>10,91</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</si>
  <si>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</si>
  <si>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</si>
  <si>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19,39</t>
  </si>
  <si>
    <t xml:space="preserve">JOELHO/COTOVELO, ROSCA FEMEA MOVEL, METALICO, PARA CONEXAO COM ANEL DESLIZANTE, DN 20 MM X 3/4", EM TUBO PEX PARA INST. AGUA QUENTE/FRIA                                                                                                                                                                                                                                                                                                                                                                  </t>
  </si>
  <si>
    <t xml:space="preserve">JOELHO/COTOVELO, ROSCA FEMEA, COM BASE FIXA, METALICO, PARA CONEXAO COM ANEL DESLIZANTE, DN 16 MM X 1/2", EM TUBO PEX PARA INST. AGUA QUENTE/FRIA                                                                                                                                                                                                                                                                                                                                                         </t>
  </si>
  <si>
    <t>10,84</t>
  </si>
  <si>
    <t xml:space="preserve">JOELHO/COTOVELO, ROSCA FEMEA, COM BASE FIXA, METALICO, PARA CONEXAO COM ANEL DESLIZANTE, DN 20 MM X 1/2", EM TUBO PEX PARA INST. AGUA QUENTE/FRIA                                                                                                                                                                                                                                                                                                                                                         </t>
  </si>
  <si>
    <t xml:space="preserve">JOELHO/COTOVELO, ROSCA FEMEA, COM BASE FIXA, METALICO, PARA CONEXAO COM ANEL DESLIZANTE, DN 25 MM X 3/4", EM TUBO PEX PARA INST. AGUA QUENTE/FRIA                                                                                                                                                                                                                                                                                                                                                         </t>
  </si>
  <si>
    <t>17,07</t>
  </si>
  <si>
    <t xml:space="preserve">JOELHO, PVC SERIE R, 45 GRAUS, DN 100 MM, PARA ESGOTO PREDIAL                                                                                                                                                                                                                                                                                                                                                                                                                                             </t>
  </si>
  <si>
    <t>18,27</t>
  </si>
  <si>
    <t xml:space="preserve">JOELHO, PVC SERIE R, 45 GRAUS, DN 150 MM, PARA ESGOTO PREDIAL                                                                                                                                                                                                                                                                                                                                                                                                                                             </t>
  </si>
  <si>
    <t>66,13</t>
  </si>
  <si>
    <t xml:space="preserve">JOELHO, PVC SERIE R, 45 GRAUS, DN 40 MM, PARA ESGOTO PREDIAL                                                                                                                                                                                                                                                                                                                                                                                                                                              </t>
  </si>
  <si>
    <t xml:space="preserve">JOELHO, PVC SERIE R, 45 GRAUS, DN 50 MM, PARA ESGOTO PREDIAL                                                                                                                                                                                                                                                                                                                                                                                                                                              </t>
  </si>
  <si>
    <t>6,00</t>
  </si>
  <si>
    <t xml:space="preserve">JOELHO, PVC SERIE R, 45 GRAUS, DN 75 MM, PARA ESGOTO PREDIAL                                                                                                                                                                                                                                                                                                                                                                                                                                              </t>
  </si>
  <si>
    <t>15,46</t>
  </si>
  <si>
    <t xml:space="preserve">JOELHO, PVC SERIE R, 90 GRAUS, DN 100 MM, PARA ESGOTO PREDIAL                                                                                                                                                                                                                                                                                                                                                                                                                                             </t>
  </si>
  <si>
    <t>17,36</t>
  </si>
  <si>
    <t xml:space="preserve">JOELHO, PVC SERIE R, 90 GRAUS, DN 150 MM, PARA ESGOTO PREDIAL                                                                                                                                                                                                                                                                                                                                                                                                                                             </t>
  </si>
  <si>
    <t>68,93</t>
  </si>
  <si>
    <t xml:space="preserve">JOELHO, PVC SERIE R, 90 GRAUS, DN 40 MM, PARA ESGOTO PREDIAL                                                                                                                                                                                                                                                                                                                                                                                                                                              </t>
  </si>
  <si>
    <t>3,52</t>
  </si>
  <si>
    <t xml:space="preserve">JOELHO, PVC SERIE R, 90 GRAUS, DN 50 MM, PARA ESGOTO PREDIAL                                                                                                                                                                                                                                                                                                                                                                                                                                              </t>
  </si>
  <si>
    <t xml:space="preserve">JOELHO, PVC SERIE R, 90 GRAUS, DN 75 MM, PARA ESGOTO PREDIAL                                                                                                                                                                                                                                                                                                                                                                                                                                              </t>
  </si>
  <si>
    <t>15,06</t>
  </si>
  <si>
    <t xml:space="preserve">JOELHO, PVC SOLDAVEL, 45 GRAUS, 20 MM, COR MARROM, PARA AGUA FRIA PREDIAL                                                                                                                                                                                                                                                                                                                                                                                                                                 </t>
  </si>
  <si>
    <t xml:space="preserve">JOELHO, PVC SOLDAVEL, 45 GRAUS, 25 MM, COR MARROM, PARA AGUA FRIA PREDIAL                                                                                                                                                                                                                                                                                                                                                                                                                                 </t>
  </si>
  <si>
    <t>1,90</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</si>
  <si>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</si>
  <si>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</si>
  <si>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</si>
  <si>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</si>
  <si>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34,38</t>
  </si>
  <si>
    <t xml:space="preserve">JOELHO, PVC SOLDAVEL, 45 GRAUS, 75 MM, COR MARROM, PARA AGUA FRIA PREDIAL                                                                                                                                                                                                                                                                                                                                                                                                                                 </t>
  </si>
  <si>
    <t>82,44</t>
  </si>
  <si>
    <t xml:space="preserve">JOELHO, PVC SOLDAVEL, 45 GRAUS, 85 MM, COR MARROM, PARA AGUA FRIA PREDIAL                                                                                                                                                                                                                                                                                                                                                                                                                                 </t>
  </si>
  <si>
    <t>101,75</t>
  </si>
  <si>
    <t xml:space="preserve">JOELHO, PVC SOLDAVEL, 90 GRAUS, 75 MM, COR MARROM, PARA AGUA FRIA PREDIAL                                                                                                                                                                                                                                                                                                                                                                                                                                 </t>
  </si>
  <si>
    <t>107,92</t>
  </si>
  <si>
    <t xml:space="preserve">JOGO DE TRANQUETA E ROSETA QUADRADA DE SOBREPOR SEM FUROS, EM LATAO CROMADO, *50 X 50* MM, PARA FECHADURA DE PORTA DE BANHEIRO                                                                                                                                                                                                                                                                                                                                                                            </t>
  </si>
  <si>
    <t>58,41</t>
  </si>
  <si>
    <t xml:space="preserve">JOGO DE TRANQUETA E ROSETA REDONDA DE SOBREPOR SEM FUROS, EM LATAO CROMADO, DIAMETRO *50* MM, PARA FECHADURA DE PORTA DE BANHEIRO                                                                                                                                                                                                                                                                                                                                                                         </t>
  </si>
  <si>
    <t>54,88</t>
  </si>
  <si>
    <t xml:space="preserve">JUNCAO DE REDUCAO INVERTIDA, PVC SOLDAVEL, 100 X 50 MM, SERIE NORMAL PARA ESGOTO PREDIAL                                                                                                                                                                                                                                                                                                                                                                                                                  </t>
  </si>
  <si>
    <t>17,06</t>
  </si>
  <si>
    <t xml:space="preserve">JUNCAO DE REDUCAO INVERTIDA, PVC SOLDAVEL, 100 X 75 MM, SERIE NORMAL PARA ESGOTO PREDIAL                                                                                                                                                                                                                                                                                                                                                                                                                  </t>
  </si>
  <si>
    <t>19,85</t>
  </si>
  <si>
    <t xml:space="preserve">JUNCAO DE REDUCAO INVERTIDA, PVC SOLDAVEL, 75 X 50 MM, SERIE NORMAL PARA ESGOTO PREDIAL                                                                                                                                                                                                                                                                                                                                                                                                                   </t>
  </si>
  <si>
    <t>12,19</t>
  </si>
  <si>
    <t xml:space="preserve">JUNCAO DUPLA, PVC SERIE R, DN 100 X 100 X 100 MM, PARA ESGOTO PREDIAL                                                                                                                                                                                                                                                                                                                                                                                                                                     </t>
  </si>
  <si>
    <t>104,87</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</si>
  <si>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</si>
  <si>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</si>
  <si>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</si>
  <si>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16,73</t>
  </si>
  <si>
    <t xml:space="preserve">JUNCAO SIMPLES DE REDUCAO, PVC, DN 100 X 75 MM, SERIE NORMAL PARA ESGOTO PREDIAL                                                                                                                                                                                                                                                                                                                                                                                                                          </t>
  </si>
  <si>
    <t>21,63</t>
  </si>
  <si>
    <t xml:space="preserve">JUNCAO SIMPLES, PVC SERIE R, DN 100 X 100 MM, PARA ESGOTO PREDIAL                                                                                                                                                                                                                                                                                                                                                                                                                                         </t>
  </si>
  <si>
    <t>48,45</t>
  </si>
  <si>
    <t xml:space="preserve">JUNCAO SIMPLES, PVC SERIE R, DN 100 X 75 MM, PARA ESGOTO PREDIAL                                                                                                                                                                                                                                                                                                                                                                                                                                          </t>
  </si>
  <si>
    <t>61,99</t>
  </si>
  <si>
    <t xml:space="preserve">JUNCAO SIMPLES, PVC SERIE R, DN 150 X 100 MM, PARA ESGOTO PREDIAL                                                                                                                                                                                                                                                                                                                                                                                                                                         </t>
  </si>
  <si>
    <t>119,58</t>
  </si>
  <si>
    <t xml:space="preserve">JUNCAO SIMPLES, PVC SERIE R, DN 150 X 150 MM, PARA ESGOTO PREDIAL                                                                                                                                                                                                                                                                                                                                                                                                                                         </t>
  </si>
  <si>
    <t>163,47</t>
  </si>
  <si>
    <t xml:space="preserve">JUNCAO SIMPLES, PVC SERIE R, DN 40 X 40 MM, PARA ESGOTO PREDIAL                                                                                                                                                                                                                                                                                                                                                                                                                                           </t>
  </si>
  <si>
    <t>7,67</t>
  </si>
  <si>
    <t xml:space="preserve">JUNCAO SIMPLES, PVC SERIE R, DN 50 X 50 MM, PARA ESGOTO PREDIAL                                                                                                                                                                                                                                                                                                                                                                                                                                           </t>
  </si>
  <si>
    <t>18,78</t>
  </si>
  <si>
    <t xml:space="preserve">JUNCAO SIMPLES, PVC SERIE R, DN 75 X 75 MM, PARA ESGOTO PREDIAL                                                                                                                                                                                                                                                                                                                                                                                                                                           </t>
  </si>
  <si>
    <t>33,04</t>
  </si>
  <si>
    <t xml:space="preserve">JUNCAO SIMPLES, PVC, 45 GRAUS, DN 100 X 100 MM, SERIE NORMAL PARA ESGOTO PREDIAL                                                                                                                                                                                                                                                                                                                                                                                                                          </t>
  </si>
  <si>
    <t>21,48</t>
  </si>
  <si>
    <t xml:space="preserve">JUNCAO SIMPLES, PVC, 45 GRAUS, DN 40 X 40 MM, SERIE NORMAL PARA ESGOTO PREDIAL                                                                                                                                                                                                                                                                                                                                                                                                                            </t>
  </si>
  <si>
    <t>3,38</t>
  </si>
  <si>
    <t xml:space="preserve">JUNCAO SIMPLES, PVC, 45 GRAUS, DN 50 X 50 MM, SERIE NORMAL PARA ESGOTO PREDIAL                                                                                                                                                                                                                                                                                                                                                                                                                            </t>
  </si>
  <si>
    <t xml:space="preserve">JUNCAO SIMPLES, PVC, 45 GRAUS, DN 75 X 75 MM, SERIE NORMAL PARA ESGOTO PREDIAL                                                                                                                                                                                                                                                                                                                                                                                                                            </t>
  </si>
  <si>
    <t>16,70</t>
  </si>
  <si>
    <t xml:space="preserve">JUNCAO 2 GARRAS PARA FITA PERFURADA                                                                                                                                                                                                                                                                                                                                                                                                                                                                       </t>
  </si>
  <si>
    <t>1,27</t>
  </si>
  <si>
    <t xml:space="preserve">JUNCAO, PVC, 45 GRAUS, JE, BBB, DN 150 MM, PARA TUBO CORRUGADO E/OU LISO, REDE COLETORA DE ESGOTO                                                                                                                                                                                                                                                                                                                                                                                                         </t>
  </si>
  <si>
    <t>132,46</t>
  </si>
  <si>
    <t xml:space="preserve">JUNTA DE EXPANSAO BRONZE/LATAO (REF 900), PONTA X PONTA, 35 MM                                                                                                                                                                                                                                                                                                                                                                                                                                            </t>
  </si>
  <si>
    <t>612,03</t>
  </si>
  <si>
    <t xml:space="preserve">JUNTA DE EXPANSAO BRONZE/LATAO (REF 900), PONTA X PONTA, 42 MM                                                                                                                                                                                                                                                                                                                                                                                                                                            </t>
  </si>
  <si>
    <t>766,26</t>
  </si>
  <si>
    <t xml:space="preserve">JUNTA DE EXPANSAO BRONZE/LATAO (REF 900), PONTA X PONTA, 54 MM                                                                                                                                                                                                                                                                                                                                                                                                                                            </t>
  </si>
  <si>
    <t>1.062,78</t>
  </si>
  <si>
    <t xml:space="preserve">JUNTA DE EXPANSAO BRONZE/LATAO (REF 900), PONTA X PONTA, 66 MM                                                                                                                                                                                                                                                                                                                                                                                                                                            </t>
  </si>
  <si>
    <t>1.403,75</t>
  </si>
  <si>
    <t xml:space="preserve">JUNTA DE EXPANSAO DE COBRE (REF 900), PONTA X PONTA, 15 MM                                                                                                                                                                                                                                                                                                                                                                                                                                                </t>
  </si>
  <si>
    <t>419,72</t>
  </si>
  <si>
    <t xml:space="preserve">JUNTA DE EXPANSAO DE COBRE (REF 900), PONTA X PONTA, 22 MM                                                                                                                                                                                                                                                                                                                                                                                                                                                </t>
  </si>
  <si>
    <t>486,85</t>
  </si>
  <si>
    <t xml:space="preserve">JUNTA DE EXPANSAO DE COBRE (REF 900), PONTA X PONTA, 28 MM                                                                                                                                                                                                                                                                                                                                                                                                                                                </t>
  </si>
  <si>
    <t>534,74</t>
  </si>
  <si>
    <t xml:space="preserve">JUNTA DILATACAO ELASTICA PARA CONCRETO (FUGENBAND) O-12, ATE 5 MCA                                                                                                                                                                                                                                                                                                                                                                                                                                        </t>
  </si>
  <si>
    <t>86,56</t>
  </si>
  <si>
    <t xml:space="preserve">JUNTA DILATACAO ELASTICA PARA CONCRETO (FUGENBAND) O-22, ATE 30 MCA                                                                                                                                                                                                                                                                                                                                                                                                                                       </t>
  </si>
  <si>
    <t>128,78</t>
  </si>
  <si>
    <t xml:space="preserve">JUNTA DILATACAO ELASTICA PARA CONCRETO (FUGENBAND) O-35/10, ATE 100 MCA                                                                                                                                                                                                                                                                                                                                                                                                                                   </t>
  </si>
  <si>
    <t>484,67</t>
  </si>
  <si>
    <t xml:space="preserve">JUNTA DILATACAO ELASTICA PARA CONCRETO (FUGENBAND) O-35/6, ATE 100 MCA                                                                                                                                                                                                                                                                                                                                                                                                                                    </t>
  </si>
  <si>
    <t>400,97</t>
  </si>
  <si>
    <t xml:space="preserve">JUNTA PLASTICA DE DILATACAO PARA PISOS, COR CINZA, 10 X 4,5 MM (ALTURA X ESPESSURA)                                                                                                                                                                                                                                                                                                                                                                                                                       </t>
  </si>
  <si>
    <t>1,36</t>
  </si>
  <si>
    <t xml:space="preserve">JUNTA PLASTICA DE DILATACAO PARA PISOS, COR CINZA, 17 X 3 MM (ALTURA X ESPESSURA)                                                                                                                                                                                                                                                                                                                                                                                                                         </t>
  </si>
  <si>
    <t>1,29</t>
  </si>
  <si>
    <t xml:space="preserve">JUNTA PLASTICA DE DILATACAO PARA PISOS, COR CINZA, 27 X 3 MM (ALTURA X ESPESSURA)                                                                                                                                                                                                                                                                                                                                                                                                                         </t>
  </si>
  <si>
    <t xml:space="preserve">KIT ACESSORIOS PARA COMPRESSOR DE AR, 5 PECAS (PISTOLAS PINTURA, LIMPEZA E PULVERIZACAO, CALIBRADOR E MANGUEIRA)                                                                                                                                                                                                                                                                                                                                                                                          </t>
  </si>
  <si>
    <t>323,59</t>
  </si>
  <si>
    <t xml:space="preserve">KIT CAVALETE, PVC, COM REGISTRO, PARA HIDROMETRO, BITOLAS 1/2" OU 3/4" - COMPLETO                                                                                                                                                                                                                                                                                                                                                                                                                         </t>
  </si>
  <si>
    <t>175,30</t>
  </si>
  <si>
    <t xml:space="preserve">KIT CHASSI COZINHA, CUBA SIMPLES SEM MAQUINA LAVAR LOUCA, INSTAL. PEX, QUADRO METALICO C/ TRAVESSA C/ FURO P/ESGOTO DN 50 MM E FUROS SUPERIORES P/AGUA, *340* X *650* MM (L X H), P/ CONEXAO COM ANEL DESLIZANTE (CONJUNTO COMPLETO)                                                                                                                                                                                                                                                                      </t>
  </si>
  <si>
    <t>52,21</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</si>
  <si>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</si>
  <si>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</si>
  <si>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76,07</t>
  </si>
  <si>
    <t xml:space="preserve">KIT CHASSI TANQUE E MAQUINA LAVAR ROUPA, INSTAL. PEX, QUADRO METALICO C/ TRAVESSA C/ FURO P/ ESGOTO DN 50 MM, FURO LATERAL P/MAQUINA E FUROS SUPERIORES P/AGUA, *344* X *442* MM (L X H), P/ CONEXAO COM CRIMPAGEM (CONJUNTO COMPLETO)                                                                                                                                                                                                                                                                    </t>
  </si>
  <si>
    <t>72,60</t>
  </si>
  <si>
    <t xml:space="preserve">KIT CHUVEIRO, INSTAL. PEX, QUADRO METALICO C/ 2 TRAVESSAS, SUPERIOR C/ ESPERA P/ CHUVEIRO, INFERIOR C/ 2 REGISTROS DE PRESSAO 1/2 ", *390* X *900* MM (L X H), CONEXAO COM ANEL DESLIZANTE (CONJUNTO COMPLETO)                                                                                                                                                                                                                                                                                            </t>
  </si>
  <si>
    <t>166,66</t>
  </si>
  <si>
    <t xml:space="preserve">KIT CHUVEIRO, INSTAL. PEX, QUADRO METALICO C/2 TRAVESSAS, SUPERIOR C/ ESPERA P/ CHUVEIRO E INFERIOR C/2 REGISTROS DE PRESSAO 1/2 ", *390* X *900* MM (L X H), CONEXAO COM CRIMPAGEM (CONJUNTO COMPLETO)                                                                                                                                                                                                                                                                                                   </t>
  </si>
  <si>
    <t>351,63</t>
  </si>
  <si>
    <t xml:space="preserve">KIT DE ACESSORIOS PARA BANHEIRO EM METAL CROMADO, 5 PECAS                                                                                                                                                                                                                                                                                                                                                                                                                                                 </t>
  </si>
  <si>
    <t>56,81</t>
  </si>
  <si>
    <t xml:space="preserve">KIT DE MATERIAIS PARA BRACADEIRA PARA FIXACAO EM POSTE CIRCULAR, CONTEM TRES FIXADORES E UM ROLO DE FITA DE 3 M EM ACO CARBONO                                                                                                                                                                                                                                                                                                                                                                            </t>
  </si>
  <si>
    <t>44,30</t>
  </si>
  <si>
    <t xml:space="preserve">KIT DE PROTECAO ARSTOP PARA AR CONDICIONADO, TOMADA PADRAO 2P+T 20 A, COM DISJUNTOR UNIPOLAR DIN 20A                                                                                                                                                                                                                                                                                                                                                                                                      </t>
  </si>
  <si>
    <t>19,69</t>
  </si>
  <si>
    <t xml:space="preserve">KIT PORTA PRONTA DE MADEIRA, FOLHA LEVE (NBR 15930) DE 600 X 2100 MM OU 700 X 2100 MM, DE 35 MM A 40 MM DE ESPESSURA, COM MARCO EM ACO, NUCLEO COLMEIA, CAPA LISA EM HDF, ACABAMENTO MELAMINICO BRANCO (INCLUI MARCO, ALIZARES, DOBRADICAS E FECHADURA)                                                                                                                                                                                                                                                   </t>
  </si>
  <si>
    <t>545,64</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</si>
  <si>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</si>
  <si>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445,32</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</si>
  <si>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</si>
  <si>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</si>
  <si>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452,61</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</si>
  <si>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</si>
  <si>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</si>
  <si>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460,29</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</si>
  <si>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</si>
  <si>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685,88</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</si>
  <si>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</si>
  <si>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492,52</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</si>
  <si>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</si>
  <si>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555,01</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</si>
  <si>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</si>
  <si>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610,51</t>
  </si>
  <si>
    <t xml:space="preserve">KIT PORTA PRONTA DE MADEIRA, FOLHA MEDIA (NBR 15930) DE 800 X 2100 MM, DE 35 MM A 40 MM DE ESPESSURA, NUCLEO SEMI-SOLIDO (SARRAFEADO), ESTRUTURA USINADA PARA FECHADURA, CAPA LISA EM HDF, ACABAMENTO MELAMINICO BRANCO (INCLUI MARCO, ALIZARES E DOBRADICAS)                                                                                                                                                                                                                                             </t>
  </si>
  <si>
    <t>706,80</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</si>
  <si>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</si>
  <si>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638,43</t>
  </si>
  <si>
    <t xml:space="preserve">KIT PORTA PRONTA DE MADEIRA, FOLHA MEDIA (NBR 15930) DE 900 X 2100 MM, DE 35 MM A 40 MM DE ESPESSURA, NUCLEO SEMI-SOLIDO (SARRAFEADO), ESTRUTURA USINADA PARA FECHADURA, CAPA LISA EM HDF, ACABAMENTO MELAMINICO BRANCO (INCLUI MARCO, ALIZARES E DOBRADICAS)                                                                                                                                                                                                                                             </t>
  </si>
  <si>
    <t>758,11</t>
  </si>
  <si>
    <t xml:space="preserve">KIT PORTA PRONTA DE MADEIRA, FOLHA PESADA (NBR 15930) DE 800 X 2100 MM, DE 40 MM  A 45 MM DE ESPESSURA, NUCLEO SOLIDO, CAPA LISA EM HDF, ACABAMENTO MELAMINICO BRANCO (INCLUI MARCO, ALIZARES, DOBRADICAS E FECHADURA EXTERNA)                                                                                                                                                                                                                                                                            </t>
  </si>
  <si>
    <t>827,16</t>
  </si>
  <si>
    <t xml:space="preserve">KIT PORTA PRONTA DE MADEIRA, FOLHA PESADA (NBR 15930) DE 800 X 2100 MM, DE 40 MM A 45 MM DE ESPESSURA , NUCLEO SOLIDO, ESTRUTURA USINADA PARA FECHADURA, CAPA LISA EM HDF, ACABAMENTO EM LAMINADO NATURAL COM VERNIZ (INCLUI MARCO, ALIZARES E DOBRADICAS)                                                                                                                                                                                                                                                </t>
  </si>
  <si>
    <t>1.020,17</t>
  </si>
  <si>
    <t xml:space="preserve">KIT PORTA PRONTA DE MADEIRA, FOLHA PESADA (NBR 15930) DE 800 X 2100 MM, DE 40 MM A 45 MM DE ESPESSURA, COM MARCO EM ACO, NUCLEO SOLIDO, CAPA LISA EM HDF, ACABAMENTO MELAMINICO BRANCO (INCLUI MARCO, ALIZARES, DOBRADICAS E FECHADURA)                                                                                                                                                                                                                                                                   </t>
  </si>
  <si>
    <t>804,11</t>
  </si>
  <si>
    <t xml:space="preserve">KIT PORTA PRONTA DE MADEIRA, FOLHA PESADA (NBR 15930) DE 900 X 2100 MM, DE 40 MM  A 45 MM DE ESPESSURA, NUCLEO SOLIDO, CAPA LISA EM HDF, ACABAMENTO MELAMINICO BRANCO (INCLUI MARCO, ALIZARES, DOBRADICAS E FECHADURA EXTERNA)                                                                                                                                                                                                                                                                            </t>
  </si>
  <si>
    <t>849,56</t>
  </si>
  <si>
    <t xml:space="preserve">KIT PORTA PRONTA DE MADEIRA, FOLHA PESADA (NBR 15930) DE 900 X 2100 MM, DE 40 MM A 45 MM DE ESPESSURA , NUCLEO SOLIDO, ESTRUTURA USINADA PARA FECHADURA, CAPA LISA EM HDF, ACABAMENTO EM LAMINADO NATURAL COM VERNIZ (INCLUI MARCO, ALIZARES E DOBRADICAS)                                                                                                                                                                                                                                                </t>
  </si>
  <si>
    <t>1.034,65</t>
  </si>
  <si>
    <t xml:space="preserve">KIT PORTA PRONTA DE MADEIRA, FOLHA PESADA (NBR 15930) DE 900 X 2100 MM, DE 40 MM A 45 MM DE ESPESSURA, COM MARCO EM ACO, NUCLEO SOLIDO, CAPA LISA EM HDF, ACABAMENTO MELAMINICO BRANCO (INCLUI MARCO, ALIZARES, DOBRADICAS E FECHADURA)                                                                                                                                                                                                                                                                   </t>
  </si>
  <si>
    <t>854,37</t>
  </si>
  <si>
    <t xml:space="preserve">LADRILHO HIDRAULICO, *20 x 20* CM, E= 2 CM, PADRAO COPACABANA, 2 CORES (PRETO E BRANCO)                                                                                                                                                                                                                                                                                                                                                                                                                   </t>
  </si>
  <si>
    <t>70,02</t>
  </si>
  <si>
    <t xml:space="preserve">LADRILHO HIDRAULICO, *20 X 20* CM, E= 2 CM, DADOS, COR NATURAL                                                                                                                                                                                                                                                                                                                                                                                                                                            </t>
  </si>
  <si>
    <t>65,00</t>
  </si>
  <si>
    <t xml:space="preserve">LADRILHO HIDRAULICO, *20 X 20* CM, E= 2 CM, RAMPA, NATURAL                                                                                                                                                                                                                                                                                                                                                                                                                                                </t>
  </si>
  <si>
    <t>65,38</t>
  </si>
  <si>
    <t xml:space="preserve">LADRILHO HIDRAULICO, *20 X 20* CM, E= 2 CM, TATIL ALERTA OU DIRECIONAL, AMARELO                                                                                                                                                                                                                                                                                                                                                                                                                           </t>
  </si>
  <si>
    <t>82,88</t>
  </si>
  <si>
    <t xml:space="preserve">LADRILHO HIDRAULICO, *30 X 30* CM, E= 2 CM, MILANO, NATURAL                                                                                                                                                                                                                                                                                                                                                                                                                                               </t>
  </si>
  <si>
    <t>64,20</t>
  </si>
  <si>
    <t xml:space="preserve">LAJE PRE-MOLDADA CONVENCIONAL (LAJOTAS + VIGOTAS) PARA FORRO, UNIDIRECIONAL, SOBRECARGA DE 100 KG/M2, VAO ATE 4,00 M (SEM COLOCACAO)                                                                                                                                                                                                                                                                                                                                                                      </t>
  </si>
  <si>
    <t>47,45</t>
  </si>
  <si>
    <t xml:space="preserve">LAJE PRE-MOLDADA CONVENCIONAL (LAJOTAS + VIGOTAS) PARA FORRO, UNIDIRECIONAL, SOBRECARGA DE 100 KG/M2, VAO ATE 4,50 M (SEM COLOCACAO)                                                                                                                                                                                                                                                                                                                                                                      </t>
  </si>
  <si>
    <t>49,46</t>
  </si>
  <si>
    <t xml:space="preserve">LAJE PRE-MOLDADA CONVENCIONAL (LAJOTAS + VIGOTAS) PARA FORRO, UNIDIRECIONAL, SOBRECARGA 100 KG/M2, VAO ATE 5,00 M (SEM COLOCACAO)                                                                                                                                                                                                                                                                                                                                                                         </t>
  </si>
  <si>
    <t>53,33</t>
  </si>
  <si>
    <t xml:space="preserve">LAJE PRE-MOLDADA CONVENCIONAL (LAJOTAS + VIGOTAS) PARA PISO, UNIDIRECIONAL, SOBRECARGA DE 200 KG/M2, VAO ATE 3,50 M (SEM COLOCACAO)                                                                                                                                                                                                                                                                                                                                                                       </t>
  </si>
  <si>
    <t>49,28</t>
  </si>
  <si>
    <t xml:space="preserve">LAJE PRE-MOLDADA CONVENCIONAL (LAJOTAS + VIGOTAS) PARA PISO, UNIDIRECIONAL, SOBRECARGA DE 200 KG/M2, VAO ATE 4,50 M (SEM COLOCACAO)                                                                                                                                                                                                                                                                                                                                                                       </t>
  </si>
  <si>
    <t>54,25</t>
  </si>
  <si>
    <t xml:space="preserve">LAJE PRE-MOLDADA CONVENCIONAL (LAJOTAS + VIGOTAS) PARA PISO, UNIDIRECIONAL, SOBRECARGA DE 200 KG/M2, VAO ATE 5,00 M (SEM COLOCACAO)                                                                                                                                                                                                                                                                                                                                                                       </t>
  </si>
  <si>
    <t>57,01</t>
  </si>
  <si>
    <t xml:space="preserve">LAJE PRE-MOLDADA CONVENCIONAL (LAJOTAS + VIGOTAS) PARA PISO, UNIDIRECIONAL, SOBRECARGA DE 350 KG/M2, VAO ATE 4,50 M (SEM COLOCACAO)                                                                                                                                                                                                                                                                                                                                                                       </t>
  </si>
  <si>
    <t>59,77</t>
  </si>
  <si>
    <t xml:space="preserve">LAJE PRE-MOLDADA CONVENCIONAL (LAJOTAS + VIGOTAS) PARA PISO, UNIDIRECIONAL, SOBRECARGA DE 350 KG/M2, VAO ATE 5,00 M (SEM COLOCACAO)                                                                                                                                                                                                                                                                                                                                                                       </t>
  </si>
  <si>
    <t>68,96</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</si>
  <si>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</si>
  <si>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</si>
  <si>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393,57</t>
  </si>
  <si>
    <t xml:space="preserve">LAJE PRE-MOLDADA DE TRANSICAO EXCENTRICA EM CONCRETO ARMADO, DN 1500 MM, FURO CIRCULAR DN 530 MM, ESPESSURA 15 CM                                                                                                                                                                                                                                                                                                                                                                                         </t>
  </si>
  <si>
    <t>670,82</t>
  </si>
  <si>
    <t xml:space="preserve">LAJE PRE-MOLDADA TRELICADA (LAJOTAS + VIGOTAS) PARA FORRO, UNIDIRECIONAL, SOBRECARGA DE 100 KG/M2, VAO ATE 6,00 M (SEM COLOCACAO)                                                                                                                                                                                                                                                                                                                                                                         </t>
  </si>
  <si>
    <t>71,54</t>
  </si>
  <si>
    <t xml:space="preserve">LAJE PRE-MOLDADA TRELICADA (LAJOTAS + VIGOTAS) PARA PISO, UNIDIRECIONAL, SOBRECARGA DE 200 KG/M2, VAO ATE 6,00 M (SEM COLOCACAO)                                                                                                                                                                                                                                                                                                                                                                          </t>
  </si>
  <si>
    <t>83,53</t>
  </si>
  <si>
    <t xml:space="preserve">LAMBRI EM ALUMINIO, DE APROXIMADAMENTE 0,6 KG/M, COM APROXIMADAMENTE 168,0 MM DE LARGURA, 6,0 MM DE ALTURA E 6,0 M DE EXTENSAO                                                                                                                                                                                                                                                                                                                                                                            </t>
  </si>
  <si>
    <t>32,12</t>
  </si>
  <si>
    <t xml:space="preserve">LAMPADA FLUORESCENTE COMPACTA BRANCA 135 W, BASE E40 (127/220 V)                                                                                                                                                                                                                                                                                                                                                                                                                                          </t>
  </si>
  <si>
    <t>170,82</t>
  </si>
  <si>
    <t xml:space="preserve">LAMPADA FLUORESCENTE COMPACTA 2U BRANCA 15 W, BASE E27 (127/220 V)                                                                                                                                                                                                                                                                                                                                                                                                                                        </t>
  </si>
  <si>
    <t xml:space="preserve">LAMPADA FLUORESCENTE COMPACTA 2U/3U BRANCA 9/10 W, BASE E27 (127/220 V)                                                                                                                                                                                                                                                                                                                                                                                                                                   </t>
  </si>
  <si>
    <t>11,86</t>
  </si>
  <si>
    <t xml:space="preserve">LAMPADA FLUORESCENTE COMPACTA 3U BRANCA 20 W, BASE E27 (127/220 V)                                                                                                                                                                                                                                                                                                                                                                                                                                        </t>
  </si>
  <si>
    <t>14,51</t>
  </si>
  <si>
    <t xml:space="preserve">LAMPADA FLUORESCENTE ESPIRAL BRANCA 45 W, BASE E27 (127/220 V)                                                                                                                                                                                                                                                                                                                                                                                                                                            </t>
  </si>
  <si>
    <t>48,99</t>
  </si>
  <si>
    <t xml:space="preserve">LAMPADA FLUORESCENTE ESPIRAL BRANCA 65 W, BASE E27 (127/220 V)                                                                                                                                                                                                                                                                                                                                                                                                                                            </t>
  </si>
  <si>
    <t>88,65</t>
  </si>
  <si>
    <t xml:space="preserve">LAMPADA FLUORESCENTE TUBULAR T10, DE 20 OU 40 W, BIVOLT                                                                                                                                                                                                                                                                                                                                                                                                                                                   </t>
  </si>
  <si>
    <t xml:space="preserve">LAMPADA FLUORESCENTE TUBULAR T5 DE 14 W, BIVOLT                                                                                                                                                                                                                                                                                                                                                                                                                                                           </t>
  </si>
  <si>
    <t>10,10</t>
  </si>
  <si>
    <t xml:space="preserve">LAMPADA FLUORESCENTE TUBULAR T8 DE 16/18 W, BIVOLT                                                                                                                                                                                                                                                                                                                                                                                                                                                        </t>
  </si>
  <si>
    <t>7,58</t>
  </si>
  <si>
    <t xml:space="preserve">LAMPADA FLUORESCENTE TUBULAR T8 DE 32/36 W, BIVOLT                                                                                                                                                                                                                                                                                                                                                                                                                                                        </t>
  </si>
  <si>
    <t>8,04</t>
  </si>
  <si>
    <t xml:space="preserve">LAMPADA LED TIPO DICROICA BIVOLT, LUZ BRANCA, 5 W (BASE GU10)                                                                                                                                                                                                                                                                                                                                                                                                                                             </t>
  </si>
  <si>
    <t xml:space="preserve">LAMPADA LED TUBULAR BIVOLT 18/20 W, BASE G13                                                                                                                                                                                                                                                                                                                                                                                                                                                              </t>
  </si>
  <si>
    <t>11,48</t>
  </si>
  <si>
    <t xml:space="preserve">LAMPADA LED TUBULAR BIVOLT 9/10 W, BASE G13                                                                                                                                                                                                                                                                                                                                                                                                                                                               </t>
  </si>
  <si>
    <t xml:space="preserve">LAMPADA LED 10 W BIVOLT BRANCA, FORMATO TRADICIONAL (BASE E27)                                                                                                                                                                                                                                                                                                                                                                                                                                            </t>
  </si>
  <si>
    <t>5,99</t>
  </si>
  <si>
    <t xml:space="preserve">LAMPADA LED 6 W BIVOLT BRANCA, FORMATO TRADICIONAL (BASE E27)                                                                                                                                                                                                                                                                                                                                                                                                                                             </t>
  </si>
  <si>
    <t>5,20</t>
  </si>
  <si>
    <t xml:space="preserve">LAMPADA VAPOR DE SODIO OVOIDE 150 W (BASE E40)                                                                                                                                                                                                                                                                                                                                                                                                                                                            </t>
  </si>
  <si>
    <t>44,33</t>
  </si>
  <si>
    <t xml:space="preserve">LAMPADA VAPOR DE SODIO OVOIDE 250 W (BASE E40)                                                                                                                                                                                                                                                                                                                                                                                                                                                            </t>
  </si>
  <si>
    <t>51,26</t>
  </si>
  <si>
    <t xml:space="preserve">LAMPADA VAPOR DE SODIO OVOIDE 400 W (BASE E40)                                                                                                                                                                                                                                                                                                                                                                                                                                                            </t>
  </si>
  <si>
    <t xml:space="preserve">LAMPADA VAPOR MERCURIO 125 W (BASE E27)                                                                                                                                                                                                                                                                                                                                                                                                                                                                   </t>
  </si>
  <si>
    <t xml:space="preserve">LAMPADA VAPOR MERCURIO 250 W (BASE E40)                                                                                                                                                                                                                                                                                                                                                                                                                                                                   </t>
  </si>
  <si>
    <t>36,48</t>
  </si>
  <si>
    <t xml:space="preserve">LAMPADA VAPOR MERCURIO 400 W (BASE E40)                                                                                                                                                                                                                                                                                                                                                                                                                                                                   </t>
  </si>
  <si>
    <t>49,78</t>
  </si>
  <si>
    <t xml:space="preserve">LAMPADA VAPOR METALICO OVOIDE 150 W, BASE E27/E40                                                                                                                                                                                                                                                                                                                                                                                                                                                         </t>
  </si>
  <si>
    <t>41,97</t>
  </si>
  <si>
    <t xml:space="preserve">LAMPADA VAPOR METALICO TUBULAR 400 W (BASE E40)                                                                                                                                                                                                                                                                                                                                                                                                                                                           </t>
  </si>
  <si>
    <t>82,12</t>
  </si>
  <si>
    <t xml:space="preserve">LAVADORA DE ALTA PRESSAO (LAVA - JATO) PARA AGUA FRIA, PRESSAO DE OPERACAO ENTRE 1400 E 1900 LIB/POL2, VAZAO MAXIMA ENTRE  400 E 700 L/H, POTENCIA DE OPERACAO ENTRE 2,50 E 3,00 CV                                                                                                                                                                                                                                                                                                                       </t>
  </si>
  <si>
    <t>2.400,00</t>
  </si>
  <si>
    <t xml:space="preserve">LAVATORIO / CUBA DE EMBUTIR, OVAL, DE LOUCA BRANCA, SEM LADRAO, DIMENSOES *50 X 35* CM (L X C)                                                                                                                                                                                                                                                                                                                                                                                                            </t>
  </si>
  <si>
    <t>92,66</t>
  </si>
  <si>
    <t xml:space="preserve">LAVATORIO / CUBA DE EMBUTIR, OVAL, DE LOUCA COLORIDA, SEM LADRAO, DIMENSOES *50 X 35* CM (L X C)                                                                                                                                                                                                                                                                                                                                                                                                          </t>
  </si>
  <si>
    <t>102,39</t>
  </si>
  <si>
    <t xml:space="preserve">LAVATORIO / CUBA DE SOBREPOR, OVAL PEQUENA, DE LOUCA BRANCA, SEM LADRAO, DIMENSOES *44 X 31* CM (L X C)                                                                                                                                                                                                                                                                                                                                                                                                   </t>
  </si>
  <si>
    <t>163,91</t>
  </si>
  <si>
    <t xml:space="preserve">LAVATORIO / CUBA DE SOBREPOR, RETANGULAR, DE LOUCA BRANCA, COM LADRAO, DIMENSOES *52 X 45* CM (L X C)                                                                                                                                                                                                                                                                                                                                                                                                     </t>
  </si>
  <si>
    <t>458,68</t>
  </si>
  <si>
    <t xml:space="preserve">LAVATORIO / CUBA DE SOBREPOR, RETANGULAR, DE LOUCA COLORIDA, COM LADRAO, DIMENSOES *52 X 45* CM (L X C)                                                                                                                                                                                                                                                                                                                                                                                                   </t>
  </si>
  <si>
    <t>472,58</t>
  </si>
  <si>
    <t xml:space="preserve">LAVATORIO DE CANTO DE LOUCA BRANCA, SUSPENSO (SEM COLUNA), DIMENSOES *40 X 30* CM (L X C)                                                                                                                                                                                                                                                                                                                                                                                                                 </t>
  </si>
  <si>
    <t>147,45</t>
  </si>
  <si>
    <t xml:space="preserve">LAVATORIO DE LOUCA BRANCA, COM COLUNA, DIMENSOES *44 X 35* CM (L X C)                                                                                                                                                                                                                                                                                                                                                                                                                                     </t>
  </si>
  <si>
    <t>156,97</t>
  </si>
  <si>
    <t xml:space="preserve">LAVATORIO DE LOUCA BRANCA, COM COLUNA, DIMENSOES *54 X 44* CM (L X C)                                                                                                                                                                                                                                                                                                                                                                                                                                     </t>
  </si>
  <si>
    <t>175,78</t>
  </si>
  <si>
    <t xml:space="preserve">LAVATORIO DE LOUCA BRANCA, SUSPENSO (SEM COLUNA), DIMENSOES *40 X 30* CM                                                                                                                                                                                                                                                                                                                                                                                                                                  </t>
  </si>
  <si>
    <t>89,17</t>
  </si>
  <si>
    <t xml:space="preserve">LAVATORIO DE LOUCA COLORIDA, COM COLUNA, DIMENSOES *54 X 44* CM (L X C)                                                                                                                                                                                                                                                                                                                                                                                                                                   </t>
  </si>
  <si>
    <t>305,30</t>
  </si>
  <si>
    <t xml:space="preserve">LAVATORIO DE LOUCA COLORIDA, SUSPENSO (SEM COLUNA), DIMENSOES *40 X 30* CM (L X C)                                                                                                                                                                                                                                                                                                                                                                                                                        </t>
  </si>
  <si>
    <t>150,61</t>
  </si>
  <si>
    <t xml:space="preserve">LEITURISTA OU CADASTRISTA DE REDES DE AGUA E ESGOTO (HORISTA)                                                                                                                                                                                                                                                                                                                                                                                                                                             </t>
  </si>
  <si>
    <t xml:space="preserve">LEITURISTA OU CADASTRISTA DE REDES DE AGUA E ESGOTO (MENSALISTA)                                                                                                                                                                                                                                                                                                                                                                                                                                          </t>
  </si>
  <si>
    <t>3.084,94</t>
  </si>
  <si>
    <t xml:space="preserve">LETRA ACO INOX (AISI 304), CHAPA NUM. 22, RECORTADO, H= 20 CM (SEM RELEVO)                                                                                                                                                                                                                                                                                                                                                                                                                                </t>
  </si>
  <si>
    <t>85,93</t>
  </si>
  <si>
    <t xml:space="preserve">LEVANTADOR DE JANELA GUILHOTINA, EM LATAO CROMADO                                                                                                                                                                                                                                                                                                                                                                                                                                                         </t>
  </si>
  <si>
    <t>18,56</t>
  </si>
  <si>
    <t xml:space="preserve">LIMPA VIDROS COM PULVERIZADOR                                                                                                                                                                                                                                                                                                                                                                                                                                                                             </t>
  </si>
  <si>
    <t>53,85</t>
  </si>
  <si>
    <t xml:space="preserve">LIMPADORA A SUCCAO, TANQUE 12000 L, BASCULAMENTO HIDRAULICO, BOMBA 12 M3/MIN 95% VACUO (INCLUI MONTAGEM, NAO INCLUI CAMINHAO)                                                                                                                                                                                                                                                                                                                                                                             </t>
  </si>
  <si>
    <t>295.000,00</t>
  </si>
  <si>
    <t xml:space="preserve">LIMPADORA DE SUCCAO TANQUE 7000 L, BOMBA 12 M3/MIN 95% VACUO (INCLUI MONTAGEM, NAO INCLUI CAMINHAO)                                                                                                                                                                                                                                                                                                                                                                                                       </t>
  </si>
  <si>
    <t>250.504,73</t>
  </si>
  <si>
    <t xml:space="preserve">LIMPADORA DE SUCCAO, TANQUE 11000 L, BOMBA 340 M3/MIN (INCLUI MONTAGEM, NAO INCLUI CAMINHAO)                                                                                                                                                                                                                                                                                                                                                                                                              </t>
  </si>
  <si>
    <t>419.376,48</t>
  </si>
  <si>
    <t xml:space="preserve">LIMPADORA DE SUCCAO, TANQUE 5500 L, BOMBA 60M3/MIN, VACUO 500 MBAR (INCLUI MONTAGEM, NAO INCLUI CAMINHAO)                                                                                                                                                                                                                                                                                                                                                                                                 </t>
  </si>
  <si>
    <t>711.748,80</t>
  </si>
  <si>
    <t xml:space="preserve">LINHA DE PEDREIRO LISA 100 M                                                                                                                                                                                                                                                                                                                                                                                                                                                                              </t>
  </si>
  <si>
    <t>11,77</t>
  </si>
  <si>
    <t xml:space="preserve">LIXA D'AGUA EM FOLHA, GRAO 100                                                                                                                                                                                                                                                                                                                                                                                                                                                                            </t>
  </si>
  <si>
    <t xml:space="preserve">LIXA EM FOLHA PARA FERRO, NUMERO 150                                                                                                                                                                                                                                                                                                                                                                                                                                                                      </t>
  </si>
  <si>
    <t xml:space="preserve">LIXA EM FOLHA PARA PAREDE OU MADEIRA, NUMERO 120, COR VERMELHA                                                                                                                                                                                                                                                                                                                                                                                                                                            </t>
  </si>
  <si>
    <t>0,81</t>
  </si>
  <si>
    <t xml:space="preserve">LIXADEIRA ELETRICA ANGULAR PARA CONCRETO, POTENCIA 1.400 W, PRATO DIAMANTADO DE 5''                                                                                                                                                                                                                                                                                                                                                                                                                       </t>
  </si>
  <si>
    <t>5.174,11</t>
  </si>
  <si>
    <t xml:space="preserve">LIXADEIRA ELETRICA ANGULAR, PARA DISCO DE 7 " (180 MM), POTENCIA DE 2.200 W, *5.000* RPM, 220 V                                                                                                                                                                                                                                                                                                                                                                                                           </t>
  </si>
  <si>
    <t>855,72</t>
  </si>
  <si>
    <t xml:space="preserve">LIXEIRA DUPLA, COM CAPACIDADE VOLUMETRICA DE 60L*, FABRICADA EM TUBO DE ACO CARBONO, CESTOS EM CHAPA DE ACO E PINTURA NO PROCESSO ELETROSTATICO - PARA ACADEMIA AO AR LIVRE / ACADEMIA DA TERCEIRA IDADE - ATI                                                                                                                                                                                                                                                                                            </t>
  </si>
  <si>
    <t>1.235,91</t>
  </si>
  <si>
    <t xml:space="preserve">LOCACAO DE ANDAIME METALICO TIPO FACHADEIRO, PECAS COM APROXIMADAMENTE 1,20 M DE LARGURA E 2,0 M DE ALTURA, INCLUINDO DIAGONAIS EM X, BARRAS DE LIGACAO, SAPATAS E DEMAIS ITENS NECESSARIOS A MONTAGEM (NAO INCLUI INSTALACAO)                                                                                                                                                                                                                                                                            </t>
  </si>
  <si>
    <t>M2XMES</t>
  </si>
  <si>
    <t>16,87</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</si>
  <si>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</si>
  <si>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MXMES </t>
  </si>
  <si>
    <t>22,50</t>
  </si>
  <si>
    <t xml:space="preserve">LOCACAO DE ANDAIME SUSPENSO OU BALANCIM MANUAL, CAPACIDADE DE CARGA TOTAL DE APROXIMADAMENTE 250 KG/M2, PLATAFORMA DE 1,50 M X 0,80 M (C X L), CABO DE 45 M                                                                                                                                                                                                                                                                                                                                               </t>
  </si>
  <si>
    <t>646,87</t>
  </si>
  <si>
    <t xml:space="preserve">LOCACAO DE APRUMADOR METALICO DE PILAR, COM ALTURA E ANGULO REGULAVEIS, EXTENSAO DE *1,50* A *2,80* M                                                                                                                                                                                                                                                                                                                                                                                                     </t>
  </si>
  <si>
    <t>UNXMES</t>
  </si>
  <si>
    <t>17,22</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</si>
  <si>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</si>
  <si>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</si>
  <si>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</si>
  <si>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</si>
  <si>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</si>
  <si>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</si>
  <si>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</si>
  <si>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1.078,12</t>
  </si>
  <si>
    <t xml:space="preserve">LOCACAO DE CONTAINER 2,30 X 4,30 M, ALT. 2,50 M, PARA SANITARIO, COM 3 BACIAS, 4 CHUVEIROS, 1 LAVATORIO E 1 MICTORIO (NAO INCLUI MOBILIZACAO/DESMOBILIZACAO)                                                                                                                                                                                                                                                                                                                                              </t>
  </si>
  <si>
    <t>979,29</t>
  </si>
  <si>
    <t xml:space="preserve">LOCACAO DE CONTAINER 2,30 X 6,00 M, ALT. 2,50 M, COM 1 SANITARIO, PARA ESCRITORIO, COMPLETO, SEM DIVISORIAS INTERNAS (NAO INCLUI MOBILIZACAO/DESMOBILIZACAO)                                                                                                                                                                                                                                                                                                                                              </t>
  </si>
  <si>
    <t>862,50</t>
  </si>
  <si>
    <t xml:space="preserve">LOCACAO DE CONTAINER 2,30 X 6,00 M, ALT. 2,50 M, PARA ESCRITORIO, SEM DIVISORIAS INTERNAS E SEM SANITARIO (NAO INCLUI MOBILIZACAO/DESMOBILIZACAO)                                                                                                                                                                                                                                                                                                                                                         </t>
  </si>
  <si>
    <t>673,82</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</si>
  <si>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</si>
  <si>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</si>
  <si>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6,04</t>
  </si>
  <si>
    <t xml:space="preserve">LOCACAO DE ESCORA METALICA TELESCOPICA, COM ALTURA REGULAVEL DE *1,80* A *3,20* M, COM CAPACIDADE DE CARGA DE NO MINIMO 1000 KGF (10 KN), INCLUSO TRIPE E FORCADO                                                                                                                                                                                                                                                                                                                                         </t>
  </si>
  <si>
    <t>19,96</t>
  </si>
  <si>
    <t xml:space="preserve">LOCACAO DE FORMA PLASTICA PARA LAJE NERVURADA, DIMENSOES *60* X *60* X *16* CM                                                                                                                                                                                                                                                                                                                                                                                                                            </t>
  </si>
  <si>
    <t xml:space="preserve">LOCACAO DE GRUPO GERADOR *80 A 125* KVA, MOTOR DIESEL, REBOCAVEL, ACIONAMENTO MANUAL                                                                                                                                                                                                                                                                                                                                                                                                                      </t>
  </si>
  <si>
    <t>15,75</t>
  </si>
  <si>
    <t xml:space="preserve">LOCACAO DE GRUPO GERADOR ACIMA DE * 125 ATE 180* KVA, MOTOR DIESEL, REBOCAVEL, ACIONAMENTO MANUAL                                                                                                                                                                                                                                                                                                                                                                                                         </t>
  </si>
  <si>
    <t>18,84</t>
  </si>
  <si>
    <t xml:space="preserve">LOCACAO DE GRUPO GERADOR DE *260* KVA, DIESEL REBOCAVEL, ACIONAMENTO MANUAL                                                                                                                                                                                                                                                                                                                                                                                                                               </t>
  </si>
  <si>
    <t>25,81</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</si>
  <si>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</si>
  <si>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</si>
  <si>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</si>
  <si>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</si>
  <si>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18,00</t>
  </si>
  <si>
    <t xml:space="preserve">LONA PLASTICA EXTRA FORTE PRETA, E = 200 MICRA                                                                                                                                                                                                                                                                                                                                                                                                                                                            </t>
  </si>
  <si>
    <t xml:space="preserve">LONA PLASTICA PESADA PRETA, E = 150 MICRA                                                                                                                                                                                                                                                                                                                                                                                                                                                                 </t>
  </si>
  <si>
    <t>0,93</t>
  </si>
  <si>
    <t xml:space="preserve">LUBRIFICANTE REDUTOR DE TORQUE E ARRASTO DE ALTO DESEMPENHO, PARA PERFURACAO HORIZONTAL DIRECIONAL, HDD                                                                                                                                                                                                                                                                                                                                                                                                   </t>
  </si>
  <si>
    <t>45,83</t>
  </si>
  <si>
    <t xml:space="preserve">LUMINARIA ABERTA P/ ILUMINACAO PUBLICA, TIPO X-57 PETERCO OU EQUIV                                                                                                                                                                                                                                                                                                                                                                                                                                        </t>
  </si>
  <si>
    <t>57,71</t>
  </si>
  <si>
    <t xml:space="preserve">LUMINARIA ARANDELA TIPO MEIA-LUA COM VIDRO FOSCO *30 X 15* CM, PARA 1 LAMPADA, BASE E27, POTENCIA MAXIMA 40/60 W (NAO INCLUI LAMPADA)                                                                                                                                                                                                                                                                                                                                                                     </t>
  </si>
  <si>
    <t>45,07</t>
  </si>
  <si>
    <t xml:space="preserve">LUMINARIA DE EMBUTIR EM CHAPA DE ACO PARA 2 LAMPADAS FLUORESCENTES DE 14 W COM REFLETOR E ALETAS EM ALUMINIO, COMPLETA (INCLUI REATOR E LAMPADAS)                                                                                                                                                                                                                                                                                                                                                         </t>
  </si>
  <si>
    <t>182,41</t>
  </si>
  <si>
    <t xml:space="preserve">LUMINARIA DE EMBUTIR EM CHAPA DE ACO PARA 4 LAMPADAS FLUORESCENTES DE 14 W *60 X 60 CM* ALETADA (NAO INCLUI REATOR E LAMPADAS)                                                                                                                                                                                                                                                                                                                                                                            </t>
  </si>
  <si>
    <t>193,59</t>
  </si>
  <si>
    <t xml:space="preserve">LUMINARIA DE EMERGENCIA 30 LEDS, POTENCIA 2 W, BATERIA DE LITIO, AUTONOMIA DE 6 HORAS                                                                                                                                                                                                                                                                                                                                                                                                                     </t>
  </si>
  <si>
    <t>15,05</t>
  </si>
  <si>
    <t xml:space="preserve">LUMINARIA DE LED PARA ILUMINACAO PUBLICA, DE 138 W ATE 180 W, INVOLUCRO EM ALUMINIO OU ACO INOX                                                                                                                                                                                                                                                                                                                                                                                                           </t>
  </si>
  <si>
    <t>513,63</t>
  </si>
  <si>
    <t xml:space="preserve">LUMINARIA DE LED PARA ILUMINACAO PUBLICA, DE 181 W ATE 239 W, INVOLUCRO EM ALUMINIO OU ACO INOX                                                                                                                                                                                                                                                                                                                                                                                                           </t>
  </si>
  <si>
    <t>596,62</t>
  </si>
  <si>
    <t xml:space="preserve">LUMINARIA DE LED PARA ILUMINACAO PUBLICA, DE 240 W ATE 350 W, INVOLUCRO EM ALUMINIO OU ACO INOX                                                                                                                                                                                                                                                                                                                                                                                                           </t>
  </si>
  <si>
    <t>988,40</t>
  </si>
  <si>
    <t xml:space="preserve">LUMINARIA DE LED PARA ILUMINACAO PUBLICA, DE 33 W ATE 50 W, INVOLUCRO EM ALUMINIO OU ACO INOX                                                                                                                                                                                                                                                                                                                                                                                                             </t>
  </si>
  <si>
    <t>154,36</t>
  </si>
  <si>
    <t xml:space="preserve">LUMINARIA DE LED PARA ILUMINACAO PUBLICA, DE 51 W ATE 67 W, INVOLUCRO EM ALUMINIO OU ACO INOX                                                                                                                                                                                                                                                                                                                                                                                                             </t>
  </si>
  <si>
    <t>284,84</t>
  </si>
  <si>
    <t xml:space="preserve">LUMINARIA DE LED PARA ILUMINACAO PUBLICA, DE 68 W ATE 97 W, INVOLUCRO EM ALUMINIO OU ACO INOX                                                                                                                                                                                                                                                                                                                                                                                                             </t>
  </si>
  <si>
    <t>315,30</t>
  </si>
  <si>
    <t xml:space="preserve">LUMINARIA DE LED PARA ILUMINACAO PUBLICA, DE 98 W ATE 137 W, INVOLUCRO EM ALUMINIO OU ACO INOX                                                                                                                                                                                                                                                                                                                                                                                                            </t>
  </si>
  <si>
    <t>380,19</t>
  </si>
  <si>
    <t xml:space="preserve">LUMINARIA DE SOBREPOR EM CHAPA DE ACO COM ALETAS PLASTICAS, PARA 1 LAMPADA, BASE E27, POTENCIA MAXIMA 40/60 W (NAO INCLUI LAMPADA)                                                                                                                                                                                                                                                                                                                                                                        </t>
  </si>
  <si>
    <t>34,54</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</si>
  <si>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</si>
  <si>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</si>
  <si>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48,16</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</si>
  <si>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</si>
  <si>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</si>
  <si>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71,06</t>
  </si>
  <si>
    <t xml:space="preserve">LUMINARIA DE SOBREPOR EM CHAPA DE ACO PARA 1 LAMPADA FLUORESCENTE DE *36* W, PERFIL COMERCIAL (NAO INCLUI REATOR E LAMPADA)                                                                                                                                                                                                                                                                                                                                                                               </t>
  </si>
  <si>
    <t>20,60</t>
  </si>
  <si>
    <t xml:space="preserve">LUMINARIA DE SOBREPOR EM CHAPA DE ACO PARA 2 LAMPADAS FLUORESCENTES DE *18* W, ALETADA, COMPLETA (LAMPADAS E REATOR INCLUSOS)                                                                                                                                                                                                                                                                                                                                                                             </t>
  </si>
  <si>
    <t>66,74</t>
  </si>
  <si>
    <t xml:space="preserve">LUMINARIA DE SOBREPOR EM CHAPA DE ACO PARA 2 LAMPADAS FLUORESCENTES DE *18* W, PERFIL COMERCIAL (NAO INCLUI REATOR E LAMPADAS)                                                                                                                                                                                                                                                                                                                                                                            </t>
  </si>
  <si>
    <t>21,58</t>
  </si>
  <si>
    <t xml:space="preserve">LUMINARIA DE SOBREPOR EM CHAPA DE ACO PARA 2 LAMPADAS FLUORESCENTES DE *36* W, ALETADA, COMPLETA (LAMPADAS E REATOR INCLUSOS)                                                                                                                                                                                                                                                                                                                                                                             </t>
  </si>
  <si>
    <t>94,39</t>
  </si>
  <si>
    <t xml:space="preserve">LUMINARIA DE SOBREPOR EM CHAPA DE ACO PARA 2 LAMPADAS FLUORESCENTES DE *36* W, PERFIL COMERCIAL (NAO INCLUI REATOR E LAMPADAS)                                                                                                                                                                                                                                                                                                                                                                            </t>
  </si>
  <si>
    <t>28,26</t>
  </si>
  <si>
    <t xml:space="preserve">LUMINARIA DE TETO PLAFON/PLAFONIER EM PLASTICO COM BASE E27, POTENCIA MAXIMA 60 W (NAO INCLUI LAMPADA)                                                                                                                                                                                                                                                                                                                                                                                                    </t>
  </si>
  <si>
    <t>4,53</t>
  </si>
  <si>
    <t xml:space="preserve">LUMINARIA DUPLA P/SINALIZACAO, TIPO WETZEL AS-2/110 OU EQUIV                                                                                                                                                                                                                                                                                                                                                                                                                                              </t>
  </si>
  <si>
    <t>252,74</t>
  </si>
  <si>
    <t xml:space="preserve">LUMINARIA FECHADA P/ ILUMINACAO PUBLICA, TIPO ABL 50/F OU EQUIV, P/ LAMPADA A VAPOR DE MERCURIO 400W                                                                                                                                                                                                                                                                                                                                                                                                      </t>
  </si>
  <si>
    <t>269,32</t>
  </si>
  <si>
    <t xml:space="preserve">LUMINARIA HERMETICA IP-65 PARA 2 DUAS LAMPADAS DE 14/16/18/20 W (NAO INCLUI REATOR E LAMPADAS)                                                                                                                                                                                                                                                                                                                                                                                                            </t>
  </si>
  <si>
    <t>119,66</t>
  </si>
  <si>
    <t xml:space="preserve">LUMINARIA HERMETICA IP-65 PARA 2 DUAS LAMPADAS DE 28/32/36/40 W (NAO INCLUI REATOR E LAMPADAS)                                                                                                                                                                                                                                                                                                                                                                                                            </t>
  </si>
  <si>
    <t>147,39</t>
  </si>
  <si>
    <t xml:space="preserve">LUMINARIA LED PLAFON REDONDO DE SOBREPOR BIVOLT 12/13 W,  D = *17* CM                                                                                                                                                                                                                                                                                                                                                                                                                                     </t>
  </si>
  <si>
    <t xml:space="preserve">LUMINARIA LED REFLETOR RETANGULAR BIVOLT, LUZ BRANCA, 10 W                                                                                                                                                                                                                                                                                                                                                                                                                                                </t>
  </si>
  <si>
    <t xml:space="preserve">LUMINARIA LED REFLETOR RETANGULAR BIVOLT, LUZ BRANCA, 30 W                                                                                                                                                                                                                                                                                                                                                                                                                                                </t>
  </si>
  <si>
    <t>31,30</t>
  </si>
  <si>
    <t xml:space="preserve">LUMINARIA LED REFLETOR RETANGULAR BIVOLT, LUZ BRANCA, 50 W                                                                                                                                                                                                                                                                                                                                                                                                                                                </t>
  </si>
  <si>
    <t>35,14</t>
  </si>
  <si>
    <t xml:space="preserve">LUMINARIA PLAFON REDONDO COM VIDRO FOSCO DIAMETRO *25* CM, PARA 1 LAMPADA, BASE E27, POTENCIA MAXIMA 40/60 W (NAO INCLUI LAMPADA)                                                                                                                                                                                                                                                                                                                                                                         </t>
  </si>
  <si>
    <t>42,74</t>
  </si>
  <si>
    <t xml:space="preserve">LUMINARIA PLAFON REDONDO COM VIDRO FOSCO DIAMETRO *30* CM, PARA 2 LAMPADAS, BASE E27, POTENCIA MAXIMA 40/60 W (NAO INCLUI LAMPADAS)                                                                                                                                                                                                                                                                                                                                                                       </t>
  </si>
  <si>
    <t xml:space="preserve">LUMINARIA PROVA DE TEMPO PETERCO Y.31/1                                                                                                                                                                                                                                                                                                                                                                                                                                                                   </t>
  </si>
  <si>
    <t>145,02</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</si>
  <si>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</si>
  <si>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43,04</t>
  </si>
  <si>
    <t xml:space="preserve">LUMINARIA SPOT DE SOBREPOR EM ALUMINIO COM ALETA PLASTICA PARA 1 LAMPADA, BASE E27, POTENCIA MAXIMA 40/60 W (NAO INCLUI LAMPADA)                                                                                                                                                                                                                                                                                                                                                                          </t>
  </si>
  <si>
    <t>74,22</t>
  </si>
  <si>
    <t xml:space="preserve">LUMINARIA SPOT DE SOBREPOR EM ALUMINIO COM ALETA PLASTICA PARA 2 LAMPADAS, BASE E27, POTENCIA MAXIMA 40/60 W (NAO INCLUI LAMPADA)                                                                                                                                                                                                                                                                                                                                                                         </t>
  </si>
  <si>
    <t>52,62</t>
  </si>
  <si>
    <t xml:space="preserve">LUMINARIA TIPO TARTARUGA A PROVA DE TEMPO, GASES, VAPOR E PO, EM ALUMINIO, COM GRADE, BASE E27, POTENCIA MAXIMA 100 W - REF Y 25/1 (NAO INCLUI LAMPADA)                                                                                                                                                                                                                                                                                                                                                   </t>
  </si>
  <si>
    <t>109,63</t>
  </si>
  <si>
    <t xml:space="preserve">LUMINARIA TIPO TARTARUGA PARA AREA EXTERNA EM ALUMINIO, COM GRADE, PARA 1 LAMPADA, BASE E27, POTENCIA MAXIMA 40/60 W (NAO INCLUI LAMPADA)                                                                                                                                                                                                                                                                                                                                                                 </t>
  </si>
  <si>
    <t>55,79</t>
  </si>
  <si>
    <t xml:space="preserve">LUVA CPVC, SOLDAVEL, 114 MM, PARA AGUA QUENTE PREDIAL                                                                                                                                                                                                                                                                                                                                                                                                                                                     </t>
  </si>
  <si>
    <t>163,09</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</si>
  <si>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</si>
  <si>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</si>
  <si>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</si>
  <si>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</si>
  <si>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10,49</t>
  </si>
  <si>
    <t xml:space="preserve">LUVA CPVC, SOLDAVEL, 42 MM, PARA AGUA QUENTE PREDIAL                                                                                                                                                                                                                                                                                                                                                                                                                                                      </t>
  </si>
  <si>
    <t xml:space="preserve">LUVA CPVC, SOLDAVEL, 54 MM, PARA AGUA QUENTE PREDIAL                                                                                                                                                                                                                                                                                                                                                                                                                                                      </t>
  </si>
  <si>
    <t>28,77</t>
  </si>
  <si>
    <t xml:space="preserve">LUVA CPVC, SOLDAVEL, 73 MM, PARA AGUA QUENTE PREDIAL                                                                                                                                                                                                                                                                                                                                                                                                                                                      </t>
  </si>
  <si>
    <t>122,10</t>
  </si>
  <si>
    <t xml:space="preserve">LUVA CPVC, SOLDAVEL, 89 MM, PARA AGUA QUENTE PREDIAL                                                                                                                                                                                                                                                                                                                                                                                                                                                      </t>
  </si>
  <si>
    <t>140,26</t>
  </si>
  <si>
    <t xml:space="preserve">LUVA DE BORRACHA ISOLANTE PARA ALTA TENSAO, RESISTENTE A OZONIO, TENSAO DE ENSAIO 2,5 KV (PAR)                                                                                                                                                                                                                                                                                                                                                                                                            </t>
  </si>
  <si>
    <t>348,03</t>
  </si>
  <si>
    <t xml:space="preserve">LUVA DE COBRE (REF 600) SEM ANEL DE SOLDA, BOLSA X BOLSA, 104 MM                                                                                                                                                                                                                                                                                                                                                                                                                                          </t>
  </si>
  <si>
    <t>349,28</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</si>
  <si>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</si>
  <si>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</si>
  <si>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</si>
  <si>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</si>
  <si>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23,04</t>
  </si>
  <si>
    <t xml:space="preserve">LUVA DE COBRE (REF 600) SEM ANEL DE SOLDA, BOLSA X BOLSA, 42 MM                                                                                                                                                                                                                                                                                                                                                                                                                                           </t>
  </si>
  <si>
    <t xml:space="preserve">LUVA DE COBRE (REF 600) SEM ANEL DE SOLDA, BOLSA X BOLSA, 54 MM                                                                                                                                                                                                                                                                                                                                                                                                                                           </t>
  </si>
  <si>
    <t>47,73</t>
  </si>
  <si>
    <t xml:space="preserve">LUVA DE COBRE (REF 600) SEM ANEL DE SOLDA, BOLSA X BOLSA, 66 MM                                                                                                                                                                                                                                                                                                                                                                                                                                           </t>
  </si>
  <si>
    <t>156,45</t>
  </si>
  <si>
    <t xml:space="preserve">LUVA DE COBRE (REF 600) SEM ANEL DE SOLDA, BOLSA X BOLSA, 79 MM                                                                                                                                                                                                                                                                                                                                                                                                                                           </t>
  </si>
  <si>
    <t>239,53</t>
  </si>
  <si>
    <t xml:space="preserve">LUVA DE CORRER DEFOFO, PVC, JE, DN 100 MM                                                                                                                                                                                                                                                                                                                                                                                                                                                                 </t>
  </si>
  <si>
    <t>43,01</t>
  </si>
  <si>
    <t xml:space="preserve">LUVA DE CORRER DEFOFO, PVC, JE, DN 150 MM                                                                                                                                                                                                                                                                                                                                                                                                                                                                 </t>
  </si>
  <si>
    <t>94,93</t>
  </si>
  <si>
    <t xml:space="preserve">LUVA DE CORRER DEFOFO, PVC, JE, DN 200 MM                                                                                                                                                                                                                                                                                                                                                                                                                                                                 </t>
  </si>
  <si>
    <t>169,34</t>
  </si>
  <si>
    <t xml:space="preserve">LUVA DE CORRER DEFOFO, PVC, JE, DN 250 MM                                                                                                                                                                                                                                                                                                                                                                                                                                                                 </t>
  </si>
  <si>
    <t>308,44</t>
  </si>
  <si>
    <t xml:space="preserve">LUVA DE CORRER DEFOFO, PVC, JE, DN 300 MM                                                                                                                                                                                                                                                                                                                                                                                                                                                                 </t>
  </si>
  <si>
    <t>423,34</t>
  </si>
  <si>
    <t xml:space="preserve">LUVA DE CORRER PARA TUBO ROSCAVEL, PVC, 1 1/2", PARA AGUA FRIA PREDIAL                                                                                                                                                                                                                                                                                                                                                                                                                                    </t>
  </si>
  <si>
    <t>58,94</t>
  </si>
  <si>
    <t xml:space="preserve">LUVA DE CORRER PARA TUBO ROSCAVEL, PVC, 1/2", PARA AGUA FRIA PREDIAL                                                                                                                                                                                                                                                                                                                                                                                                                                      </t>
  </si>
  <si>
    <t>17,71</t>
  </si>
  <si>
    <t xml:space="preserve">LUVA DE CORRER PARA TUBO ROSCAVEL, PVC, 3/4", PARA AGUA FRIA PREDIAL                                                                                                                                                                                                                                                                                                                                                                                                                                      </t>
  </si>
  <si>
    <t>23,51</t>
  </si>
  <si>
    <t xml:space="preserve">LUVA DE CORRER PARA TUBO SOLDAVEL, PVC, 20 MM, PARA AGUA FRIA PREDIAL                                                                                                                                                                                                                                                                                                                                                                                                                                     </t>
  </si>
  <si>
    <t xml:space="preserve">LUVA DE CORRER PARA TUBO SOLDAVEL, PVC, 25 MM, PARA AGUA FRIA PREDIAL                                                                                                                                                                                                                                                                                                                                                                                                                                     </t>
  </si>
  <si>
    <t>15,60</t>
  </si>
  <si>
    <t xml:space="preserve">LUVA DE CORRER PARA TUBO SOLDAVEL, PVC, 32 MM, PARA AGUA FRIA PREDIAL                                                                                                                                                                                                                                                                                                                                                                                                                                     </t>
  </si>
  <si>
    <t>27,70</t>
  </si>
  <si>
    <t xml:space="preserve">LUVA DE CORRER PARA TUBO SOLDAVEL, PVC, 40 MM, PARA AGUA FRIA PREDIAL                                                                                                                                                                                                                                                                                                                                                                                                                                     </t>
  </si>
  <si>
    <t>35,80</t>
  </si>
  <si>
    <t xml:space="preserve">LUVA DE CORRER PARA TUBO SOLDAVEL, PVC, 50 MM, PARA AGUA FRIA PREDIAL                                                                                                                                                                                                                                                                                                                                                                                                                                     </t>
  </si>
  <si>
    <t>36,10</t>
  </si>
  <si>
    <t xml:space="preserve">LUVA DE CORRER PARA TUBO SOLDAVEL, PVC, 60 MM, PARA AGUA FRIA PREDIAL                                                                                                                                                                                                                                                                                                                                                                                                                                     </t>
  </si>
  <si>
    <t>49,62</t>
  </si>
  <si>
    <t xml:space="preserve">LUVA DE CORRER PVC, JE, DN 250 MM, PARA REDE COLETORA DE ESGOTO                                                                                                                                                                                                                                                                                                                                                                                                                                           </t>
  </si>
  <si>
    <t>176,80</t>
  </si>
  <si>
    <t xml:space="preserve">LUVA DE CORRER, CPVC, SOLDAVEL, 15 MM, PARA AGUA QUENTE PREDIAL                                                                                                                                                                                                                                                                                                                                                                                                                                           </t>
  </si>
  <si>
    <t>6,11</t>
  </si>
  <si>
    <t xml:space="preserve">LUVA DE CORRER, CPVC, SOLDAVEL, 22 MM, PARA AGUA QUENTE PREDIAL                                                                                                                                                                                                                                                                                                                                                                                                                                           </t>
  </si>
  <si>
    <t>8,86</t>
  </si>
  <si>
    <t xml:space="preserve">LUVA DE CORRER, CPVC, SOLDAVEL, 28 MM, PARA AGUA QUENTE PREDIAL                                                                                                                                                                                                                                                                                                                                                                                                                                           </t>
  </si>
  <si>
    <t xml:space="preserve">LUVA DE CORRER, CPVC, SOLDAVEL, 35 MM, PARA AGUA QUENTE PREDIAL                                                                                                                                                                                                                                                                                                                                                                                                                                           </t>
  </si>
  <si>
    <t>18,41</t>
  </si>
  <si>
    <t xml:space="preserve">LUVA DE CORRER, CPVC, SOLDAVEL, 42 MM, PARA AGUA QUENTE PREDIAL                                                                                                                                                                                                                                                                                                                                                                                                                                           </t>
  </si>
  <si>
    <t>26,16</t>
  </si>
  <si>
    <t xml:space="preserve">LUVA DE CORRER, PVC PBA, JE, DN 100 / DE 110 MM, PARA REDE AGUA (NBR 10351)                                                                                                                                                                                                                                                                                                                                                                                                                               </t>
  </si>
  <si>
    <t>42,68</t>
  </si>
  <si>
    <t xml:space="preserve">LUVA DE CORRER, PVC PBA, JE, DN 50 / DE 60 MM, PARA REDE AGUA (NBR 10351)                                                                                                                                                                                                                                                                                                                                                                                                                                 </t>
  </si>
  <si>
    <t>12,27</t>
  </si>
  <si>
    <t xml:space="preserve">LUVA DE CORRER, PVC PBA, JE, DN 75 / DE 85 MM, PARA REDE AGUA (NBR 10351)                                                                                                                                                                                                                                                                                                                                                                                                                                 </t>
  </si>
  <si>
    <t>26,82</t>
  </si>
  <si>
    <t xml:space="preserve">LUVA DE CORRER, PVC SERIE R, 100 MM, PARA ESGOTO PREDIAL                                                                                                                                                                                                                                                                                                                                                                                                                                                  </t>
  </si>
  <si>
    <t xml:space="preserve">LUVA DE CORRER, PVC SERIE R, 150 MM, PARA ESGOTO PREDIAL                                                                                                                                                                                                                                                                                                                                                                                                                                                  </t>
  </si>
  <si>
    <t>66,94</t>
  </si>
  <si>
    <t xml:space="preserve">LUVA DE CORRER, PVC SERIE R, 75 MM, PARA ESGOTO PREDIAL                                                                                                                                                                                                                                                                                                                                                                                                                                                   </t>
  </si>
  <si>
    <t xml:space="preserve">LUVA DE CORRER, PVC, DN 100 MM, PARA ESGOTO PREDIAL                                                                                                                                                                                                                                                                                                                                                                                                                                                       </t>
  </si>
  <si>
    <t>16,50</t>
  </si>
  <si>
    <t xml:space="preserve">LUVA DE CORRER, PVC, DN 50 MM, PARA ESGOTO PREDIAL                                                                                                                                                                                                                                                                                                                                                                                                                                                        </t>
  </si>
  <si>
    <t>10,06</t>
  </si>
  <si>
    <t xml:space="preserve">LUVA DE CORRER, PVC, DN 75 MM, PARA ESGOTO PREDIAL                                                                                                                                                                                                                                                                                                                                                                                                                                                        </t>
  </si>
  <si>
    <t xml:space="preserve">LUVA DE FERRO GALVANIZADO, COM ROSCA BSP MACHO/FEMEA, DE 3/4"                                                                                                                                                                                                                                                                                                                                                                                                                                             </t>
  </si>
  <si>
    <t>12,43</t>
  </si>
  <si>
    <t xml:space="preserve">LUVA DE FERRO GALVANIZADO, COM ROSCA BSP, DE 1 1/2"                                                                                                                                                                                                                                                                                                                                                                                                                                                       </t>
  </si>
  <si>
    <t xml:space="preserve">LUVA DE FERRO GALVANIZADO, COM ROSCA BSP, DE 1 1/4"                                                                                                                                                                                                                                                                                                                                                                                                                                                       </t>
  </si>
  <si>
    <t>20,92</t>
  </si>
  <si>
    <t xml:space="preserve">LUVA DE FERRO GALVANIZADO, COM ROSCA BSP, DE 1/2"                                                                                                                                                                                                                                                                                                                                                                                                                                                         </t>
  </si>
  <si>
    <t>6,76</t>
  </si>
  <si>
    <t xml:space="preserve">LUVA DE FERRO GALVANIZADO, COM ROSCA BSP, DE 1"                                                                                                                                                                                                                                                                                                                                                                                                                                                           </t>
  </si>
  <si>
    <t>14,96</t>
  </si>
  <si>
    <t xml:space="preserve">LUVA DE FERRO GALVANIZADO, COM ROSCA BSP, DE 2 1/2"                                                                                                                                                                                                                                                                                                                                                                                                                                                       </t>
  </si>
  <si>
    <t>71,53</t>
  </si>
  <si>
    <t xml:space="preserve">LUVA DE FERRO GALVANIZADO, COM ROSCA BSP, DE 2"                                                                                                                                                                                                                                                                                                                                                                                                                                                           </t>
  </si>
  <si>
    <t>39,21</t>
  </si>
  <si>
    <t xml:space="preserve">LUVA DE FERRO GALVANIZADO, COM ROSCA BSP, DE 3/4"                                                                                                                                                                                                                                                                                                                                                                                                                                                         </t>
  </si>
  <si>
    <t xml:space="preserve">LUVA DE FERRO GALVANIZADO, COM ROSCA BSP, DE 3"                                                                                                                                                                                                                                                                                                                                                                                                                                                           </t>
  </si>
  <si>
    <t>107,91</t>
  </si>
  <si>
    <t xml:space="preserve">LUVA DE FERRO GALVANIZADO, COM ROSCA BSP, DE 4"                                                                                                                                                                                                                                                                                                                                                                                                                                                           </t>
  </si>
  <si>
    <t>170,17</t>
  </si>
  <si>
    <t xml:space="preserve">LUVA DE FERRO GALVANIZADO, COM ROSCA BSP, DE 5"                                                                                                                                                                                                                                                                                                                                                                                                                                                           </t>
  </si>
  <si>
    <t>310,02</t>
  </si>
  <si>
    <t xml:space="preserve">LUVA DE FERRO GALVANIZADO, COM ROSCA BSP, DE 6"                                                                                                                                                                                                                                                                                                                                                                                                                                                           </t>
  </si>
  <si>
    <t>511,33</t>
  </si>
  <si>
    <t xml:space="preserve">LUVA DE PRESSAO, EM PVC, DE 20 MM, PARA ELETRODUTO FLEXIVEL                                                                                                                                                                                                                                                                                                                                                                                                                                               </t>
  </si>
  <si>
    <t>0,56</t>
  </si>
  <si>
    <t xml:space="preserve">LUVA DE PRESSAO, EM PVC, DE 25 MM, PARA ELETRODUTO FLEXIVEL                                                                                                                                                                                                                                                                                                                                                                                                                                               </t>
  </si>
  <si>
    <t xml:space="preserve">LUVA DE PRESSAO, EM PVC, DE 32 MM, PARA ELETRODUTO FLEXIVEL                                                                                                                                                                                                                                                                                                                                                                                                                                               </t>
  </si>
  <si>
    <t xml:space="preserve">LUVA DE REDUCAO DE FERRO GALVANIZADO, COM ROSCA BSP MACHO/FEMEA, DE 1 1/2" X 1"                                                                                                                                                                                                                                                                                                                                                                                                                           </t>
  </si>
  <si>
    <t>38,71</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</si>
  <si>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</si>
  <si>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</si>
  <si>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</si>
  <si>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</si>
  <si>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27,20</t>
  </si>
  <si>
    <t xml:space="preserve">LUVA DE REDUCAO DE FERRO GALVANIZADO, COM ROSCA BSP, DE 1 1/2" X 1/2"                                                                                                                                                                                                                                                                                                                                                                                                                                     </t>
  </si>
  <si>
    <t>25,02</t>
  </si>
  <si>
    <t xml:space="preserve">LUVA DE REDUCAO DE FERRO GALVANIZADO, COM ROSCA BSP, DE 1 1/2" X 1"                                                                                                                                                                                                                                                                                                                                                                                                                                       </t>
  </si>
  <si>
    <t xml:space="preserve">LUVA DE REDUCAO DE FERRO GALVANIZADO, COM ROSCA BSP, DE 1 1/2" X 3/4"                                                                                                                                                                                                                                                                                                                                                                                                                                     </t>
  </si>
  <si>
    <t xml:space="preserve">LUVA DE REDUCAO DE FERRO GALVANIZADO, COM ROSCA BSP, DE 1 1/4" X 1/2"                                                                                                                                                                                                                                                                                                                                                                                                                                     </t>
  </si>
  <si>
    <t>22,44</t>
  </si>
  <si>
    <t xml:space="preserve">LUVA DE REDUCAO DE FERRO GALVANIZADO, COM ROSCA BSP, DE 1 1/4" X 1"                                                                                                                                                                                                                                                                                                                                                                                                                                       </t>
  </si>
  <si>
    <t>22,45</t>
  </si>
  <si>
    <t xml:space="preserve">LUVA DE REDUCAO DE FERRO GALVANIZADO, COM ROSCA BSP, DE 1 1/4" X 3/4"                                                                                                                                                                                                                                                                                                                                                                                                                                     </t>
  </si>
  <si>
    <t xml:space="preserve">LUVA DE REDUCAO DE FERRO GALVANIZADO, COM ROSCA BSP, DE 1" X 1/2"                                                                                                                                                                                                                                                                                                                                                                                                                                         </t>
  </si>
  <si>
    <t>14,79</t>
  </si>
  <si>
    <t xml:space="preserve">LUVA DE REDUCAO DE FERRO GALVANIZADO, COM ROSCA BSP, DE 1" X 3/4"                                                                                                                                                                                                                                                                                                                                                                                                                                         </t>
  </si>
  <si>
    <t>15,08</t>
  </si>
  <si>
    <t xml:space="preserve">LUVA DE REDUCAO DE FERRO GALVANIZADO, COM ROSCA BSP, DE 2 1/2" X 1 1/2"                                                                                                                                                                                                                                                                                                                                                                                                                                   </t>
  </si>
  <si>
    <t>76,38</t>
  </si>
  <si>
    <t xml:space="preserve">LUVA DE REDUCAO DE FERRO GALVANIZADO, COM ROSCA BSP, DE 2 1/2" X 2"                                                                                                                                                                                                                                                                                                                                                                                                                                       </t>
  </si>
  <si>
    <t xml:space="preserve">LUVA DE REDUCAO DE FERRO GALVANIZADO, COM ROSCA BSP, DE 2" X 1 1/2"                                                                                                                                                                                                                                                                                                                                                                                                                                       </t>
  </si>
  <si>
    <t>43,54</t>
  </si>
  <si>
    <t xml:space="preserve">LUVA DE REDUCAO DE FERRO GALVANIZADO, COM ROSCA BSP, DE 2" X 1 1/4"                                                                                                                                                                                                                                                                                                                                                                                                                                       </t>
  </si>
  <si>
    <t xml:space="preserve">LUVA DE REDUCAO DE FERRO GALVANIZADO, COM ROSCA BSP, DE 2" X 1"                                                                                                                                                                                                                                                                                                                                                                                                                                           </t>
  </si>
  <si>
    <t xml:space="preserve">LUVA DE REDUCAO DE FERRO GALVANIZADO, COM ROSCA BSP, DE 3/4" X 1/2"                                                                                                                                                                                                                                                                                                                                                                                                                                       </t>
  </si>
  <si>
    <t>10,69</t>
  </si>
  <si>
    <t xml:space="preserve">LUVA DE REDUCAO DE FERRO GALVANIZADO, COM ROSCA BSP, DE 3" X 1 1/2"                                                                                                                                                                                                                                                                                                                                                                                                                                       </t>
  </si>
  <si>
    <t>116,37</t>
  </si>
  <si>
    <t xml:space="preserve">LUVA DE REDUCAO DE FERRO GALVANIZADO, COM ROSCA BSP, DE 3" X 2 1/2"                                                                                                                                                                                                                                                                                                                                                                                                                                       </t>
  </si>
  <si>
    <t xml:space="preserve">LUVA DE REDUCAO DE FERRO GALVANIZADO, COM ROSCA BSP, DE 3" X 2"                                                                                                                                                                                                                                                                                                                                                                                                                                           </t>
  </si>
  <si>
    <t xml:space="preserve">LUVA DE REDUCAO DE FERRO GALVANIZADO, COM ROSCA BSP, DE 4" X 2 1/2"                                                                                                                                                                                                                                                                                                                                                                                                                                       </t>
  </si>
  <si>
    <t>200,94</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</si>
  <si>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</si>
  <si>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</si>
  <si>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</si>
  <si>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14,23</t>
  </si>
  <si>
    <t xml:space="preserve">LUVA DE REDUCAO EM ACO CARBONO, COM ENCAIXE PARA SOLDA DN SW, PRESSAO 3.000 LBS, DN 1 1/2" X 1 1/4"                                                                                                                                                                                                                                                                                                                                                                                                       </t>
  </si>
  <si>
    <t xml:space="preserve">LUVA DE REDUCAO EM ACO CARBONO, COM ENCAIXE PARA SOLDA DN SW, PRESSAO 3.000 LBS, DN 1 1/4"  X 1"                                                                                                                                                                                                                                                                                                                                                                                                          </t>
  </si>
  <si>
    <t>52,11</t>
  </si>
  <si>
    <t xml:space="preserve">LUVA DE REDUCAO EM ACO CARBONO, COM ENCAIXE PARA SOLDA DN SW, PRESSAO 3.000 LBS, DN 1" X 3/4"                                                                                                                                                                                                                                                                                                                                                                                                             </t>
  </si>
  <si>
    <t>19,86</t>
  </si>
  <si>
    <t xml:space="preserve">LUVA DE REDUCAO EM ACO CARBONO, COM ENCAIXE PARA SOLDA DN SW, PRESSAO 3.000 LBS, DN 2 1/2" X 2"                                                                                                                                                                                                                                                                                                                                                                                                           </t>
  </si>
  <si>
    <t>211,44</t>
  </si>
  <si>
    <t xml:space="preserve">LUVA DE REDUCAO EM ACO CARBONO, COM ENCAIXE PARA SOLDA DN SW, PRESSAO 3.000 LBS, DN 2" X 1 1/2"                                                                                                                                                                                                                                                                                                                                                                                                           </t>
  </si>
  <si>
    <t>105,09</t>
  </si>
  <si>
    <t xml:space="preserve">LUVA DE REDUCAO EM ACO CARBONO, COM ENCAIXE PARA SOLDA DN SW, PRESSAO 3.000 LBS, DN 3" X 2 1/2"                                                                                                                                                                                                                                                                                                                                                                                                           </t>
  </si>
  <si>
    <t>285,93</t>
  </si>
  <si>
    <t xml:space="preserve">LUVA DE REDUCAO ROSCAVEL, PVC, 1" X 3/4", PARA AGUA FRIA PREDIAL                                                                                                                                                                                                                                                                                                                                                                                                                                          </t>
  </si>
  <si>
    <t>6,79</t>
  </si>
  <si>
    <t xml:space="preserve">LUVA DE REDUCAO ROSCAVEL, PVC, 3/4" X 1/2", PARA AGUA FRIA PREDIAL                                                                                                                                                                                                                                                                                                                                                                                                                                        </t>
  </si>
  <si>
    <t>4,83</t>
  </si>
  <si>
    <t xml:space="preserve">LUVA DE REDUCAO SOLDAVEL, PVC, 25 MM X 20 MM, PARA AGUA FRIA PREDIAL                                                                                                                                                                                                                                                                                                                                                                                                                                      </t>
  </si>
  <si>
    <t>1,77</t>
  </si>
  <si>
    <t xml:space="preserve">LUVA DE REDUCAO SOLDAVEL, PVC, 32 MM X 25 MM, PARA AGUA FRIA PREDIAL                                                                                                                                                                                                                                                                                                                                                                                                                                      </t>
  </si>
  <si>
    <t>3,93</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</si>
  <si>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</si>
  <si>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</si>
  <si>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</si>
  <si>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</si>
  <si>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2,08</t>
  </si>
  <si>
    <t xml:space="preserve">LUVA DE TRANSICAO, CPVC, SOLDAVEL, 42 MM X 1 1/2", PARA AGUA QUENTE                                                                                                                                                                                                                                                                                                                                                                                                                                       </t>
  </si>
  <si>
    <t xml:space="preserve">LUVA DE TRANSICAO, CPVC, SOLDAVEL, 54 MM X 2", PARA AGUA QUENTE PREDIAL                                                                                                                                                                                                                                                                                                                                                                                                                                   </t>
  </si>
  <si>
    <t>165,33</t>
  </si>
  <si>
    <t xml:space="preserve">LUVA DE TRANSICAO, CPVC, 15 MM X 1/2", PARA AGUA QUENTE PREDIAL                                                                                                                                                                                                                                                                                                                                                                                                                                           </t>
  </si>
  <si>
    <t xml:space="preserve">LUVA DE TRANSICAO, CPVC, 22 MM X 1/2", PARA AGUA QUENTE                                                                                                                                                                                                                                                                                                                                                                                                                                                   </t>
  </si>
  <si>
    <t>9,89</t>
  </si>
  <si>
    <t xml:space="preserve">LUVA EM ACO CARBONO, SOLDAVEL, PRESSAO 3.000 LBS, DN 1 1/2"                                                                                                                                                                                                                                                                                                                                                                                                                                               </t>
  </si>
  <si>
    <t>51,98</t>
  </si>
  <si>
    <t xml:space="preserve">LUVA EM ACO CARBONO, SOLDAVEL, PRESSAO 3.000 LBS, DN 1 1/4"                                                                                                                                                                                                                                                                                                                                                                                                                                               </t>
  </si>
  <si>
    <t>40,66</t>
  </si>
  <si>
    <t xml:space="preserve">LUVA EM ACO CARBONO, SOLDAVEL, PRESSAO 3.000 LBS, DN 1/2"                                                                                                                                                                                                                                                                                                                                                                                                                                                 </t>
  </si>
  <si>
    <t xml:space="preserve">LUVA EM ACO CARBONO, SOLDAVEL, PRESSAO 3.000 LBS, DN 1"                                                                                                                                                                                                                                                                                                                                                                                                                                                   </t>
  </si>
  <si>
    <t>26,65</t>
  </si>
  <si>
    <t xml:space="preserve">LUVA EM ACO CARBONO, SOLDAVEL, PRESSAO 3.000 LBS, DN 2 1/2"                                                                                                                                                                                                                                                                                                                                                                                                                                               </t>
  </si>
  <si>
    <t>164,59</t>
  </si>
  <si>
    <t xml:space="preserve">LUVA EM ACO CARBONO, SOLDAVEL, PRESSAO 3.000 LBS, DN 2"                                                                                                                                                                                                                                                                                                                                                                                                                                                   </t>
  </si>
  <si>
    <t>81,92</t>
  </si>
  <si>
    <t xml:space="preserve">LUVA EM ACO CARBONO, SOLDAVEL, PRESSAO 3.000 LBS, DN 3/4"                                                                                                                                                                                                                                                                                                                                                                                                                                                 </t>
  </si>
  <si>
    <t xml:space="preserve">LUVA EM ACO CARBONO, SOLDAVEL, PRESSAO 3.000 LBS, DN 3"                                                                                                                                                                                                                                                                                                                                                                                                                                                   </t>
  </si>
  <si>
    <t>222,82</t>
  </si>
  <si>
    <t xml:space="preserve">LUVA EM PVC RIGIDO ROSCAVEL, DE 1 1/2", PARA ELETRODUTO                                                                                                                                                                                                                                                                                                                                                                                                                                                   </t>
  </si>
  <si>
    <t xml:space="preserve">LUVA EM PVC RIGIDO ROSCAVEL, DE 1 1/4", PARA ELETRODUTO                                                                                                                                                                                                                                                                                                                                                                                                                                                   </t>
  </si>
  <si>
    <t xml:space="preserve">LUVA EM PVC RIGIDO ROSCAVEL, DE 1/2", PARA ELETRODUTO                                                                                                                                                                                                                                                                                                                                                                                                                                                     </t>
  </si>
  <si>
    <t>0,48</t>
  </si>
  <si>
    <t xml:space="preserve">LUVA EM PVC RIGIDO ROSCAVEL, DE 1", PARA ELETRODUTO                                                                                                                                                                                                                                                                                                                                                                                                                                                       </t>
  </si>
  <si>
    <t xml:space="preserve">LUVA EM PVC RIGIDO ROSCAVEL, DE 2 1/2", PARA ELETRODUTO                                                                                                                                                                                                                                                                                                                                                                                                                                                   </t>
  </si>
  <si>
    <t>6,82</t>
  </si>
  <si>
    <t xml:space="preserve">LUVA EM PVC RIGIDO ROSCAVEL, DE 2", PARA ELETRODUTO                                                                                                                                                                                                                                                                                                                                                                                                                                                       </t>
  </si>
  <si>
    <t xml:space="preserve">LUVA EM PVC RIGIDO ROSCAVEL, DE 3/4", PARA ELETRODUTO                                                                                                                                                                                                                                                                                                                                                                                                                                                     </t>
  </si>
  <si>
    <t xml:space="preserve">LUVA EM PVC RIGIDO ROSCAVEL, DE 3", PARA ELETRODUTO                                                                                                                                                                                                                                                                                                                                                                                                                                                       </t>
  </si>
  <si>
    <t>9,16</t>
  </si>
  <si>
    <t xml:space="preserve">LUVA EM PVC RIGIDO ROSCAVEL, DE 4", PARA ELETRODUTO                                                                                                                                                                                                                                                                                                                                                                                                                                                       </t>
  </si>
  <si>
    <t>16,10</t>
  </si>
  <si>
    <t xml:space="preserve">LUVA PARA ELETRODUTO, EM ACO GALVANIZADO ELETROLITICO, DIAMETRO DE 100 MM (4")                                                                                                                                                                                                                                                                                                                                                                                                                            </t>
  </si>
  <si>
    <t>21,79</t>
  </si>
  <si>
    <t xml:space="preserve">LUVA PARA ELETRODUTO, EM ACO GALVANIZADO ELETROLITICO, DIAMETRO DE 15 MM (1/2")                                                                                                                                                                                                                                                                                                                                                                                                                           </t>
  </si>
  <si>
    <t>1,40</t>
  </si>
  <si>
    <t xml:space="preserve">LUVA PARA ELETRODUTO, EM ACO GALVANIZADO ELETROLITICO, DIAMETRO DE 20 MM (3/4")                                                                                                                                                                                                                                                                                                                                                                                                                           </t>
  </si>
  <si>
    <t>1,49</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</si>
  <si>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</si>
  <si>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</si>
  <si>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</si>
  <si>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</si>
  <si>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</si>
  <si>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9,07</t>
  </si>
  <si>
    <t xml:space="preserve">LUVA PARA ELETRODUTO, EM ACO GALVANIZADO ELETROLITICO, DIAMETRO DE 80 MM (3")                                                                                                                                                                                                                                                                                                                                                                                                                             </t>
  </si>
  <si>
    <t>13,81</t>
  </si>
  <si>
    <t xml:space="preserve">LUVA PASSANTE DE COBRE (REF 601) SEM ANEL DE SOLDA, BOLSA 15 MM                                                                                                                                                                                                                                                                                                                                                                                                                                           </t>
  </si>
  <si>
    <t>2,73</t>
  </si>
  <si>
    <t xml:space="preserve">LUVA PASSANTE DE COBRE (REF 601) SEM ANEL DE SOLDA, BOLSA 22 MM                                                                                                                                                                                                                                                                                                                                                                                                                                           </t>
  </si>
  <si>
    <t>6,45</t>
  </si>
  <si>
    <t xml:space="preserve">LUVA PASSANTE DE COBRE (REF 601) SEM ANEL DE SOLDA, BOLSA 28 MM                                                                                                                                                                                                                                                                                                                                                                                                                                           </t>
  </si>
  <si>
    <t xml:space="preserve">LUVA PASSANTE DE COBRE (REF 601) SEM ANEL DE SOLDA, BOLSA 35 MM                                                                                                                                                                                                                                                                                                                                                                                                                                           </t>
  </si>
  <si>
    <t>23,16</t>
  </si>
  <si>
    <t xml:space="preserve">LUVA PASSANTE DE COBRE (REF 601) SEM ANEL DE SOLDA, BOLSA 42 MM                                                                                                                                                                                                                                                                                                                                                                                                                                           </t>
  </si>
  <si>
    <t>35,71</t>
  </si>
  <si>
    <t xml:space="preserve">LUVA PASSANTE DE COBRE (REF 601) SEM ANEL DE SOLDA, BOLSA 54 MM                                                                                                                                                                                                                                                                                                                                                                                                                                           </t>
  </si>
  <si>
    <t>54,79</t>
  </si>
  <si>
    <t xml:space="preserve">LUVA PASSANTE DE COBRE (REF 601) SEM ANEL DE SOLDA, BOLSA 66 MM                                                                                                                                                                                                                                                                                                                                                                                                                                           </t>
  </si>
  <si>
    <t xml:space="preserve">LUVA PVC SOLDAVEL, 110 MM, PARA AGUA FRIA PREDIAL                                                                                                                                                                                                                                                                                                                                                                                                                                                         </t>
  </si>
  <si>
    <t>94,14</t>
  </si>
  <si>
    <t xml:space="preserve">LUVA PVC SOLDAVEL, 20 MM, PARA AGUA FRIA PREDIAL                                                                                                                                                                                                                                                                                                                                                                                                                                                          </t>
  </si>
  <si>
    <t>0,97</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</si>
  <si>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</si>
  <si>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</si>
  <si>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</si>
  <si>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</si>
  <si>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5,51</t>
  </si>
  <si>
    <t xml:space="preserve">LUVA PVC SOLDAVEL, 60 MM, PARA AGUA FRIA PREDIAL                                                                                                                                                                                                                                                                                                                                                                                                                                                          </t>
  </si>
  <si>
    <t>16,88</t>
  </si>
  <si>
    <t xml:space="preserve">LUVA PVC SOLDAVEL, 75 MM, PARA AGUA FRIA PREDIAL                                                                                                                                                                                                                                                                                                                                                                                                                                                          </t>
  </si>
  <si>
    <t>24,69</t>
  </si>
  <si>
    <t xml:space="preserve">LUVA PVC SOLDAVEL, 85 MM, PARA AGUA FRIA PREDIAL                                                                                                                                                                                                                                                                                                                                                                                                                                                          </t>
  </si>
  <si>
    <t>55,44</t>
  </si>
  <si>
    <t xml:space="preserve">LUVA PVC, ROSCAVEL, 1 1/2",  AGUA FRIA PREDIAL                                                                                                                                                                                                                                                                                                                                                                                                                                                            </t>
  </si>
  <si>
    <t xml:space="preserve">LUVA PVC, ROSCAVEL, 1/2", AGUA FRIA PREDIAL                                                                                                                                                                                                                                                                                                                                                                                                                                                               </t>
  </si>
  <si>
    <t>1,93</t>
  </si>
  <si>
    <t xml:space="preserve">LUVA PVC, ROSCAVEL, 1", AGUA FRIA PREDIAL                                                                                                                                                                                                                                                                                                                                                                                                                                                                 </t>
  </si>
  <si>
    <t>6,02</t>
  </si>
  <si>
    <t xml:space="preserve">LUVA PVC, ROSCAVEL, 3/4", AGUA FRIA PREDIAL                                                                                                                                                                                                                                                                                                                                                                                                                                                               </t>
  </si>
  <si>
    <t xml:space="preserve">LUVA RASPA DE COURO, CANO CURTO (PUNHO *7* CM)                                                                                                                                                                                                                                                                                                                                                                                                                                                            </t>
  </si>
  <si>
    <t xml:space="preserve">LUVA SIMPLES PPR, F/F, SOLDAVEL, DN 110 MM, PARA AGUA QUENTE PREDIAL                                                                                                                                                                                                                                                                                                                                                                                                                                      </t>
  </si>
  <si>
    <t>81,65</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</si>
  <si>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</si>
  <si>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</si>
  <si>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</si>
  <si>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</si>
  <si>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10,20</t>
  </si>
  <si>
    <t xml:space="preserve">LUVA SIMPLES PPR, F/F, SOLDAVEL, DN 50 MM, PARA AGUA QUENTE PREDIAL                                                                                                                                                                                                                                                                                                                                                                                                                                       </t>
  </si>
  <si>
    <t xml:space="preserve">LUVA SIMPLES PPR, F/F, SOLDAVEL, DN 63 MM, PARA AGUA QUENTE PREDIAL                                                                                                                                                                                                                                                                                                                                                                                                                                       </t>
  </si>
  <si>
    <t>20,79</t>
  </si>
  <si>
    <t xml:space="preserve">LUVA SIMPLES PPR, F/F, SOLDAVEL, DN 75 MM, PARA AGUA QUENTE PREDIAL                                                                                                                                                                                                                                                                                                                                                                                                                                       </t>
  </si>
  <si>
    <t>38,54</t>
  </si>
  <si>
    <t xml:space="preserve">LUVA SIMPLES PPR, F/F, SOLDAVEL, DN 90 MM, PARA AGUA QUENTE PREDIAL                                                                                                                                                                                                                                                                                                                                                                                                                                       </t>
  </si>
  <si>
    <t>63,08</t>
  </si>
  <si>
    <t xml:space="preserve">LUVA SIMPLES, PVC PBA, JE, DN 100 / DE 110 MM, PARA REDE AGUA (NBR 10351)                                                                                                                                                                                                                                                                                                                                                                                                                                 </t>
  </si>
  <si>
    <t>37,05</t>
  </si>
  <si>
    <t xml:space="preserve">LUVA SIMPLES, PVC PBA, JE, DN 50 / DE 60 MM, PARA REDE AGUA (NBR 10351)                                                                                                                                                                                                                                                                                                                                                                                                                                   </t>
  </si>
  <si>
    <t>13,53</t>
  </si>
  <si>
    <t xml:space="preserve">LUVA SIMPLES, PVC PBA, JE, DN 75 / DE 85 MM, PARA REDE AGUA (NBR 10351)                                                                                                                                                                                                                                                                                                                                                                                                                                   </t>
  </si>
  <si>
    <t>26,11</t>
  </si>
  <si>
    <t xml:space="preserve">LUVA SIMPLES, PVC SERIE R, 100 MM, PARA ESGOTO PREDIAL                                                                                                                                                                                                                                                                                                                                                                                                                                                    </t>
  </si>
  <si>
    <t>12,14</t>
  </si>
  <si>
    <t xml:space="preserve">LUVA SIMPLES, PVC SERIE R, 150 MM, PARA ESGOTO PREDIAL                                                                                                                                                                                                                                                                                                                                                                                                                                                    </t>
  </si>
  <si>
    <t>35,01</t>
  </si>
  <si>
    <t xml:space="preserve">LUVA SIMPLES, PVC SERIE R, 40 MM, PARA ESGOTO PREDIAL                                                                                                                                                                                                                                                                                                                                                                                                                                                     </t>
  </si>
  <si>
    <t>4,40</t>
  </si>
  <si>
    <t xml:space="preserve">LUVA SIMPLES, PVC SERIE R, 50 MM, PARA ESGOTO PREDIAL                                                                                                                                                                                                                                                                                                                                                                                                                                                     </t>
  </si>
  <si>
    <t xml:space="preserve">LUVA SIMPLES, PVC SERIE R, 75 MM, PARA ESGOTO PREDIAL                                                                                                                                                                                                                                                                                                                                                                                                                                                     </t>
  </si>
  <si>
    <t>10,57</t>
  </si>
  <si>
    <t xml:space="preserve">LUVA SIMPLES, PVC, SOLDAVEL, DN 100 MM, SERIE NORMAL, PARA ESGOTO PREDIAL                                                                                                                                                                                                                                                                                                                                                                                                                                 </t>
  </si>
  <si>
    <t xml:space="preserve">LUVA SIMPLES, PVC, SOLDAVEL, DN 150 MM, SERIE NORMAL, PARA ESGOTO PREDIAL                                                                                                                                                                                                                                                                                                                                                                                                                                 </t>
  </si>
  <si>
    <t>29,34</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</si>
  <si>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</si>
  <si>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</si>
  <si>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</si>
  <si>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</si>
  <si>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</si>
  <si>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7,56</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</si>
  <si>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</si>
  <si>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</si>
  <si>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</si>
  <si>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</si>
  <si>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</si>
  <si>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</si>
  <si>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</si>
  <si>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13,05</t>
  </si>
  <si>
    <t xml:space="preserve">LUVA SOLDAVEL COM ROSCA, PVC, 50 MM X 1 1/2", PARA AGUA FRIA PREDIAL                                                                                                                                                                                                                                                                                                                                                                                                                                      </t>
  </si>
  <si>
    <t>23,10</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</si>
  <si>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</si>
  <si>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</si>
  <si>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11,78</t>
  </si>
  <si>
    <t xml:space="preserve">LUVA/UNIAO DE REDUCAO METALICA, PARA CONEXAO COM ANEL DESLIZANTE, DN 25 X 20 MM, EM TUBO PEX PARA INST. AGUA QUENTE/FRIA                                                                                                                                                                                                                                                                                                                                                                                  </t>
  </si>
  <si>
    <t>12,59</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</si>
  <si>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</si>
  <si>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</si>
  <si>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11,62</t>
  </si>
  <si>
    <t xml:space="preserve">LUVA/UNIAO DE REDUCAO, PLASTICA, PARA CONEXAO COM CRIMPAGEM, DN 25 X 16 MM, EM TUBO PEX PARA INST. AGUA QUENTE/FRIA                                                                                                                                                                                                                                                                                                                                                                                       </t>
  </si>
  <si>
    <t>15,61</t>
  </si>
  <si>
    <t xml:space="preserve">LUVA/UNIAO DE REDUCAO, PLASTICA, PARA CONEXAO COM CRIMPAGEM, DN 32 X 25 MM, EM TUBO PEX PARA INST. AGUA QUENTE/FRIA                                                                                                                                                                                                                                                                                                                                                                                       </t>
  </si>
  <si>
    <t>22,97</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</si>
  <si>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</si>
  <si>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</si>
  <si>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</si>
  <si>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17,99</t>
  </si>
  <si>
    <t xml:space="preserve">LUVA/UNIAO METALICA, PARA CONEXAO COM ANEL DESLIZANTE, DN 32 MM, EM TUBO PEX PARA INST. AGUA QUENTE/FRIA                                                                                                                                                                                                                                                                                                                                                                                                  </t>
  </si>
  <si>
    <t>21,32</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</si>
  <si>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</si>
  <si>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</si>
  <si>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</si>
  <si>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</si>
  <si>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17,37</t>
  </si>
  <si>
    <t xml:space="preserve">LUVA, PEAD PE 100,  DE 400 MM, PARA ELETROFUSAO                                                                                                                                                                                                                                                                                                                                                                                                                                                           </t>
  </si>
  <si>
    <t>2.665,96</t>
  </si>
  <si>
    <t xml:space="preserve">LUVA, PEAD PE 100,  DE 63 MM, PARA ELETROFUSAO                                                                                                                                                                                                                                                                                                                                                                                                                                                            </t>
  </si>
  <si>
    <t>25,64</t>
  </si>
  <si>
    <t xml:space="preserve">LUVA, PEAD PE 100, DE 125 MM, PARA ELETROFUSAO                                                                                                                                                                                                                                                                                                                                                                                                                                                            </t>
  </si>
  <si>
    <t>61,17</t>
  </si>
  <si>
    <t xml:space="preserve">LUVA, PEAD PE 100, DE 20 MM, PARA ELETROFUSAO                                                                                                                                                                                                                                                                                                                                                                                                                                                             </t>
  </si>
  <si>
    <t xml:space="preserve">LUVA, PEAD PE 100, DE 200 MM, PARA ELETROFUSAO                                                                                                                                                                                                                                                                                                                                                                                                                                                            </t>
  </si>
  <si>
    <t>210,82</t>
  </si>
  <si>
    <t xml:space="preserve">LUVA, PEAD PE 100, DE 32 MM, PARA ELETROFUSAO                                                                                                                                                                                                                                                                                                                                                                                                                                                             </t>
  </si>
  <si>
    <t>12,70</t>
  </si>
  <si>
    <t xml:space="preserve">MACANETA ALAVANCA RETA OCA, EM ZAMAC COM ACABAMENTO CROMADO, COMPRIMENTO APROX DE 15 CM                                                                                                                                                                                                                                                                                                                                                                                                                   </t>
  </si>
  <si>
    <t>59,53</t>
  </si>
  <si>
    <t xml:space="preserve">MACANETA ALAVANCA, RETA SIMPLES / OCA, CROMADA, COMPRIMENTO DE 10 A 16 CM, ACABAMENTO PADRAO POPULAR - SOMENTE MACANETAS                                                                                                                                                                                                                                                                                                                                                                                  </t>
  </si>
  <si>
    <t>27,52</t>
  </si>
  <si>
    <t xml:space="preserve">MACANETA BOLA, EM ZAMAC COM ACABAMENTO CROMADO, DIAMETRO DE APROX 2 1/2"                                                                                                                                                                                                                                                                                                                                                                                                                                  </t>
  </si>
  <si>
    <t>100,08</t>
  </si>
  <si>
    <t xml:space="preserve">MACARICO DE SOLDA 201 PARA EXTENSAO GLP OU ACETILENO                                                                                                                                                                                                                                                                                                                                                                                                                                                      </t>
  </si>
  <si>
    <t>126,29</t>
  </si>
  <si>
    <t xml:space="preserve">MACARIQUEIRO (HORISTA)                                                                                                                                                                                                                                                                                                                                                                                                                                                                                    </t>
  </si>
  <si>
    <t xml:space="preserve">MACARIQUEIRO (MENSALISTA)                                                                                                                                                                                                                                                                                                                                                                                                                                                                                 </t>
  </si>
  <si>
    <t>3.725,82</t>
  </si>
  <si>
    <t xml:space="preserve">MADEIRA ROLICA TRATADA, D = 12 A 15 CM, H = 3,00 M, EM EUCALIPTO OU EQUIVALENTE DA REGIAO                                                                                                                                                                                                                                                                                                                                                                                                                 </t>
  </si>
  <si>
    <t xml:space="preserve">MADEIRA ROLICA TRATADA, D = 16 A 20 CM, H = 6,00 M, EM EUCALIPTO OU EQUIVALENTE DA REGIAO                                                                                                                                                                                                                                                                                                                                                                                                                 </t>
  </si>
  <si>
    <t>56,21</t>
  </si>
  <si>
    <t xml:space="preserve">MADEIRA ROLICA TRATADA, D = 25 A 29 CM, H = 6,50 M, EM EUCALIPTO OU EQUIVALENTE DA REGIAO                                                                                                                                                                                                                                                                                                                                                                                                                 </t>
  </si>
  <si>
    <t>149,12</t>
  </si>
  <si>
    <t xml:space="preserve">MADEIRA ROLICA TRATADA, D = 30 A 34 CM, H = 6,50 M, EM EUCALIPTO OU EQUIVALENTE DA REGIAO                                                                                                                                                                                                                                                                                                                                                                                                                 </t>
  </si>
  <si>
    <t>217,24</t>
  </si>
  <si>
    <t xml:space="preserve">MADEIRA SERRADA EM PINUS, MISTA OU EQUIVALENTE DA REGIAO - BRUTA                                                                                                                                                                                                                                                                                                                                                                                                                                          </t>
  </si>
  <si>
    <t>2.036,13</t>
  </si>
  <si>
    <t xml:space="preserve">MANGOTE DE SEGURANCA EM RASPA DE COURO                                                                                                                                                                                                                                                                                                                                                                                                                                                                    </t>
  </si>
  <si>
    <t>26,90</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</si>
  <si>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</si>
  <si>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</si>
  <si>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</si>
  <si>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15,59</t>
  </si>
  <si>
    <t xml:space="preserve">MANGUEIRA CRISTAL TRANCADA, PVC COM REFORCO, PRESSAO DE TRABALHO (PT) 250 LBS/POL2, DE 1" X *3,4* MM                                                                                                                                                                                                                                                                                                                                                                                                      </t>
  </si>
  <si>
    <t>21,29</t>
  </si>
  <si>
    <t xml:space="preserve">MANGUEIRA CRISTAL, LISA, PVC TRANSPARENTE, 1/2" X 2 MM                                                                                                                                                                                                                                                                                                                                                                                                                                                    </t>
  </si>
  <si>
    <t>6,24</t>
  </si>
  <si>
    <t xml:space="preserve">MANGUEIRA CRISTAL, LISA, PVC TRANSPARENTE, 1/4" X1 MM                                                                                                                                                                                                                                                                                                                                                                                                                                                     </t>
  </si>
  <si>
    <t xml:space="preserve">MANGUEIRA CRISTAL, LISA, PVC TRANSPARENTE, 1/4" X1,5 MM                                                                                                                                                                                                                                                                                                                                                                                                                                                   </t>
  </si>
  <si>
    <t xml:space="preserve">MANGUEIRA CRISTAL, LISA, PVC TRANSPARENTE, 3/4" X 2 MM                                                                                                                                                                                                                                                                                                                                                                                                                                                    </t>
  </si>
  <si>
    <t>8,76</t>
  </si>
  <si>
    <t xml:space="preserve">MANGUEIRA DE INCENDIO, TIPO 1, DE 1 1/2", COMPRIMENTO = 15 M, TECIDO EM FIO DE POLIESTER E TUBO INTERNO EM BORRACHA SINTETICA, COM UNIOES ENGATE RAPIDO                                                                                                                                                                                                                                                                                                                                                   </t>
  </si>
  <si>
    <t>300,00</t>
  </si>
  <si>
    <t xml:space="preserve">MANGUEIRA DE INCENDIO, TIPO 1, DE 1 1/2", COMPRIMENTO = 20 M, TECIDO EM FIO DE POLIESTER E TUBO INTERNO EM BORRACHA SINTETICA, COM UNIOES ENGATE RAPIDO                                                                                                                                                                                                                                                                                                                                                   </t>
  </si>
  <si>
    <t>369,80</t>
  </si>
  <si>
    <t xml:space="preserve">MANGUEIRA DE INCENDIO, TIPO 1, DE 1 1/2", COMPRIMENTO = 25 M, TECIDO EM FIO DE POLIESTER E TUBO INTERNO EM BORRACHA SINTETICA, COM UNIOES ENGATE RAPIDO                                                                                                                                                                                                                                                                                                                                                   </t>
  </si>
  <si>
    <t>460,39</t>
  </si>
  <si>
    <t xml:space="preserve">MANGUEIRA DE INCENDIO, TIPO 1, DE 1 1/2", COMPRIMENTO = 30 M, TECIDO EM FIO DE POLIESTER E TUBO INTERNO EM BORRACHA SINTETICA, COM UNIOES ENGATE RAPIDO                                                                                                                                                                                                                                                                                                                                                   </t>
  </si>
  <si>
    <t>491,58</t>
  </si>
  <si>
    <t xml:space="preserve">MANGUEIRA DE INCENDIO, TIPO 2, DE 1 1/2", COMPRIMENTO = 15 M, TECIDO EM FIO DE POLIESTER E TUBO INTERNO EM BORRACHA SINTETICA, COM UNIOES ENGATE RAPIDO                                                                                                                                                                                                                                                                                                                                                   </t>
  </si>
  <si>
    <t>444,05</t>
  </si>
  <si>
    <t xml:space="preserve">MANGUEIRA DE INCENDIO, TIPO 2, DE 1 1/2", COMPRIMENTO = 20 M, TECIDO EM FIO DE POLIESTER E TUBO INTERNO EM BORRACHA SINTETICA, COM UNIOES                                                                                                                                                                                                                                                                                                                                                                 </t>
  </si>
  <si>
    <t>529,45</t>
  </si>
  <si>
    <t xml:space="preserve">MANGUEIRA DE INCENDIO, TIPO 2, DE 1 1/2", COMPRIMENTO = 25 M, TECIDO EM FIO DE POLIESTER E TUBO INTERNO EM BORRACHA SINTETICA, COM UNIOES                                                                                                                                                                                                                                                                                                                                                                 </t>
  </si>
  <si>
    <t>534,65</t>
  </si>
  <si>
    <t xml:space="preserve">MANGUEIRA DE INCENDIO, TIPO 2, DE 1 1/2", COMPRIMENTO = 30 M, TECIDO EM FIO DE POLIESTER E TUBO INTERNO EM BORRACHA SINTETICA, COM UNIOES                                                                                                                                                                                                                                                                                                                                                                 </t>
  </si>
  <si>
    <t>698,01</t>
  </si>
  <si>
    <t xml:space="preserve">MANGUEIRA DE INCENDIO, TIPO 2, DE 2 1/2", COMPRIMENTO = 15 M, TECIDO EM FIO DE POLIESTER E TUBO INTERNO EM BORRACHA SINTETICA, COM UNIOES ENGATE RAPIDO                                                                                                                                                                                                                                                                                                                                                   </t>
  </si>
  <si>
    <t>595,54</t>
  </si>
  <si>
    <t xml:space="preserve">MANGUEIRA DE INCENDIO, TIPO 2, DE 2 1/2", COMPRIMENTO = 20 M, TECIDO EM FIO DE POLIESTER E TUBO INTERNO EM BORRACHA SINTETICA, COM UNIOES                                                                                                                                                                                                                                                                                                                                                                 </t>
  </si>
  <si>
    <t>750,00</t>
  </si>
  <si>
    <t xml:space="preserve">MANGUEIRA DE INCENDIO, TIPO 2, DE 2 1/2", COMPRIMENTO = 25 M, TECIDO EM FIO DE POLIESTER E TUBO INTERNO EM BORRACHA SINTETICA, COM UNIOES ENGATE RAPIDO                                                                                                                                                                                                                                                                                                                                                   </t>
  </si>
  <si>
    <t>911,88</t>
  </si>
  <si>
    <t xml:space="preserve">MANGUEIRA DE INCENDIO, TIPO 2, DE 2 1/2", COMPRIMENTO = 30 M, TECIDO EM FIO DE POLIESTER E TUBO INTERNO EM BORRACHA SINTETICA, COM UNIOES ENGATE RAPIDO                                                                                                                                                                                                                                                                                                                                                   </t>
  </si>
  <si>
    <t>1.039,60</t>
  </si>
  <si>
    <t xml:space="preserve">MANGUEIRA DE PVC FLEXIVEL,TIPO FLAT/ACHATADA, COR LARANJA, D = 1 1/2" (40 MM), PARA CONDUCAO DE AGUA, SERVICOS LEVES E MEDIOS                                                                                                                                                                                                                                                                                                                                                                             </t>
  </si>
  <si>
    <t>25,34</t>
  </si>
  <si>
    <t xml:space="preserve">MANGUEIRA PARA GAS - GLP, PVC, TRANCADA, DIAMETRO DE 3/8", COMPRIMENTO DE 1M (NORMATIZADA)                                                                                                                                                                                                                                                                                                                                                                                                                </t>
  </si>
  <si>
    <t>20,38</t>
  </si>
  <si>
    <t xml:space="preserve">MANIPULADOR TELESCOPICO, POTENCIA DE 101 HP, CAPACIDADE DE CARGA DE 3.500 KG, ALTURA MAXIMA DE ELEVACAO DE 12 M                                                                                                                                                                                                                                                                                                                                                                                           </t>
  </si>
  <si>
    <t>579.269,27</t>
  </si>
  <si>
    <t xml:space="preserve">MANIPULADOR TELESCOPICO, POTENCIA DE 85 HP, CAPACIDADE DE CARGA DE 3.500 KG, ALTURA MAXIMA DE ELEVACAO DE 12,3 M                                                                                                                                                                                                                                                                                                                                                                                          </t>
  </si>
  <si>
    <t>515.000,00</t>
  </si>
  <si>
    <t xml:space="preserve">MANOMETRO COM CAIXA EM ACO PINTADO, ESCALA *10* KGF/CM2 (*10* BAR), DIAMETRO NOMINAL DE *63* MM, CONEXAO DE 1/4"                                                                                                                                                                                                                                                                                                                                                                                          </t>
  </si>
  <si>
    <t>104,89</t>
  </si>
  <si>
    <t xml:space="preserve">MANOMETRO COM CAIXA EM ACO PINTADO, ESCALA *10* KGF/CM2 (*10* BAR), DIAMETRO NOMINAL DE 100 MM, CONEXAO DE 1/2"                                                                                                                                                                                                                                                                                                                                                                                           </t>
  </si>
  <si>
    <t>166,38</t>
  </si>
  <si>
    <t xml:space="preserve">MANTA / LENCOL DE BORRACHA, SBR, ANTIRRUIDO, E = 5 MM                                                                                                                                                                                                                                                                                                                                                                                                                                                     </t>
  </si>
  <si>
    <t xml:space="preserve">MANTA ALUMINIZADA NAS DUAS FACES, PARA SUBCOBERTURA,  E = *2* MM                                                                                                                                                                                                                                                                                                                                                                                                                                          </t>
  </si>
  <si>
    <t>9,10</t>
  </si>
  <si>
    <t xml:space="preserve">MANTA ALUMINIZADA 1 FACE PARA SUBCOBERTURA, E = *1* MM                                                                                                                                                                                                                                                                                                                                                                                                                                                    </t>
  </si>
  <si>
    <t xml:space="preserve">MANTA ANTIRRUIDO DE POLIESTER (PET) PARA CONTRAPISO E = *8* MM                                                                                                                                                                                                                                                                                                                                                                                                                                            </t>
  </si>
  <si>
    <t>23,50</t>
  </si>
  <si>
    <t xml:space="preserve">MANTA ASFALTICA ELASTOMERICA EM POLIESTER ALUMINIZADA 3 MM, TIPO III, CLASSE B (NBR 9952)                                                                                                                                                                                                                                                                                                                                                                                                                 </t>
  </si>
  <si>
    <t>46,77</t>
  </si>
  <si>
    <t xml:space="preserve">MANTA ASFALTICA ELASTOMERICA EM POLIESTER 3 MM, TIPO III, CLASSE B, ACABAMENTO PP (NBR 9952)                                                                                                                                                                                                                                                                                                                                                                                                              </t>
  </si>
  <si>
    <t>48,39</t>
  </si>
  <si>
    <t xml:space="preserve">MANTA ASFALTICA ELASTOMERICA EM POLIESTER 4 MM, TIPO III, CLASSE B, ACABAMENTO PP (NBR 9952)                                                                                                                                                                                                                                                                                                                                                                                                              </t>
  </si>
  <si>
    <t>59,42</t>
  </si>
  <si>
    <t xml:space="preserve">MANTA ASFALTICA ELASTOMERICA EM POLIESTER 5 MM, TIPO III, CLASSE B, ACABAMENTO PP (NBR 9952)                                                                                                                                                                                                                                                                                                                                                                                                              </t>
  </si>
  <si>
    <t>86,46</t>
  </si>
  <si>
    <t xml:space="preserve">MANTA ASFALTICA ELASTOMERICA TIPO GLASS 3 MM, TIPO II, CLASSE C, ACABAMENTO PP (NBR 9952)                                                                                                                                                                                                                                                                                                                                                                                                                 </t>
  </si>
  <si>
    <t>34,15</t>
  </si>
  <si>
    <t xml:space="preserve">MANTA DE POLIETILENO EXPANDIDO (PEBD) ANTICHAMAS, E = 8 MM                                                                                                                                                                                                                                                                                                                                                                                                                                                </t>
  </si>
  <si>
    <t xml:space="preserve">MANTA DE POLIETILENO EXPANDIDO (PEBD), E = 5 MM                                                                                                                                                                                                                                                                                                                                                                                                                                                           </t>
  </si>
  <si>
    <t xml:space="preserve">MANTA DE POLIETILENO EXPANDIDO, COM 1 FACE METALIZADA PARA SUBCOBERTURA,  E = *5* MM                                                                                                                                                                                                                                                                                                                                                                                                                      </t>
  </si>
  <si>
    <t>24,05</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</si>
  <si>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</si>
  <si>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</si>
  <si>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</si>
  <si>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</si>
  <si>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20,30</t>
  </si>
  <si>
    <t xml:space="preserve">MANTA TERMOPLASTICA, PEAD, GEOMEMBRANA LISA, E = 0,80 MM (NBR 15352)                                                                                                                                                                                                                                                                                                                                                                                                                                      </t>
  </si>
  <si>
    <t>21,55</t>
  </si>
  <si>
    <t xml:space="preserve">MANTA TERMOPLASTICA, PEAD, GEOMEMBRANA LISA, E = 1,00 MM (NBR 15352)                                                                                                                                                                                                                                                                                                                                                                                                                                      </t>
  </si>
  <si>
    <t>26,94</t>
  </si>
  <si>
    <t xml:space="preserve">MANTA TERMOPLASTICA, PEAD, GEOMEMBRANA LISA, E = 1,50 MM (NBR 15352)                                                                                                                                                                                                                                                                                                                                                                                                                                      </t>
  </si>
  <si>
    <t>40,39</t>
  </si>
  <si>
    <t xml:space="preserve">MANTA TERMOPLASTICA, PEAD, GEOMEMBRANA LISA, E = 2,00 MM (NBR 15352)                                                                                                                                                                                                                                                                                                                                                                                                                                      </t>
  </si>
  <si>
    <t>54,11</t>
  </si>
  <si>
    <t xml:space="preserve">MANTA TERMOPLASTICA, PEAD, GEOMEMBRANA LISA, E = 2,50 MM (NBR 15352)                                                                                                                                                                                                                                                                                                                                                                                                                                      </t>
  </si>
  <si>
    <t>67,19</t>
  </si>
  <si>
    <t xml:space="preserve">MANTA TERMOPLASTICA, PEAD, GEOMEMBRANA TEXTURIZADA EM AMBAS AS FACES, E = 0,50 MM ( NBR 15352)                                                                                                                                                                                                                                                                                                                                                                                                            </t>
  </si>
  <si>
    <t>14,99</t>
  </si>
  <si>
    <t xml:space="preserve">MANTA TERMOPLASTICA, PEAD, GEOMEMBRANA TEXTURIZADA EM AMBAS AS FACES, E = 0,75 MM ( NBR 15352)                                                                                                                                                                                                                                                                                                                                                                                                            </t>
  </si>
  <si>
    <t>21,17</t>
  </si>
  <si>
    <t xml:space="preserve">MANTA TERMOPLASTICA, PEAD, GEOMEMBRANA TEXTURIZADA EM AMBAS AS FACES, E = 0,80 MM ( NBR 15352)                                                                                                                                                                                                                                                                                                                                                                                                            </t>
  </si>
  <si>
    <t>23,99</t>
  </si>
  <si>
    <t xml:space="preserve">MANTA TERMOPLASTICA, PEAD, GEOMEMBRANA TEXTURIZADA EM AMBAS AS FACES, E = 1,00 MM ( NBR 15352)                                                                                                                                                                                                                                                                                                                                                                                                            </t>
  </si>
  <si>
    <t>29,47</t>
  </si>
  <si>
    <t xml:space="preserve">MANTA TERMOPLASTICA, PEAD, GEOMEMBRANA TEXTURIZADA EM AMBAS AS FACES, E = 1,50 MM ( NBR 15352)                                                                                                                                                                                                                                                                                                                                                                                                            </t>
  </si>
  <si>
    <t>43,62</t>
  </si>
  <si>
    <t xml:space="preserve">MANTA TERMOPLASTICA, PEAD, GEOMEMBRANA TEXTURIZADA EM AMBAS AS FACES, E = 2,00 MM ( NBR 15352)                                                                                                                                                                                                                                                                                                                                                                                                            </t>
  </si>
  <si>
    <t>58,95</t>
  </si>
  <si>
    <t xml:space="preserve">MANTA TERMOPLASTICA, PEAD, GEOMEMBRANA TEXTURIZADA EM AMBAS AS FACES, E = 2,50 MM ( NBR 15352)                                                                                                                                                                                                                                                                                                                                                                                                            </t>
  </si>
  <si>
    <t>73,52</t>
  </si>
  <si>
    <t xml:space="preserve">MAQUINA DE 40 MM PARA FECHADURA DE EMBUTIR EXTERNA, EM ACO INOX                                                                                                                                                                                                                                                                                                                                                                                                                                           </t>
  </si>
  <si>
    <t>41,80</t>
  </si>
  <si>
    <t xml:space="preserve">MAQUINA DE 40 MM PARA FECHADURA, PARA PORTA DE BANHEIRO, EM ACO INOX                                                                                                                                                                                                                                                                                                                                                                                                                                      </t>
  </si>
  <si>
    <t>37,81</t>
  </si>
  <si>
    <t xml:space="preserve">MAQUINA DE 40 MM PARA FECHADURA, PARA PORTA INTERNA, EM ACO INOX                                                                                                                                                                                                                                                                                                                                                                                                                                          </t>
  </si>
  <si>
    <t xml:space="preserve">MAQUINA DE 55 MM PARA FECHADURA DE EMBUTIR EXTERNA, EM ACO INOX                                                                                                                                                                                                                                                                                                                                                                                                                                           </t>
  </si>
  <si>
    <t>71,72</t>
  </si>
  <si>
    <t xml:space="preserve">MAQUINA DE 55 MM PARA FECHADURA, PARA PORTA DE BANHEIRO, EM ACO INOX                                                                                                                                                                                                                                                                                                                                                                                                                                      </t>
  </si>
  <si>
    <t>54,73</t>
  </si>
  <si>
    <t xml:space="preserve">MAQUINA DE 55 MM PARA FECHADURA, PARA PORTA INTERNA, EM ACO INOX                                                                                                                                                                                                                                                                                                                                                                                                                                          </t>
  </si>
  <si>
    <t xml:space="preserve">MAQUINA DEMARCADORA DE FAIXA DE TRAFEGO A FRIO, AUTOPROPELIDA, MOTOR DIESEL 38 HP                                                                                                                                                                                                                                                                                                                                                                                                                         </t>
  </si>
  <si>
    <t>793.072,01</t>
  </si>
  <si>
    <t xml:space="preserve">MAQUINA EXTRUSORA DE CONCRETO PARA GUIAS E SARJETAS, COM MOTOR A DIESEL DE 14 CV                                                                                                                                                                                                                                                                                                                                                                                                                          </t>
  </si>
  <si>
    <t>67.315,72</t>
  </si>
  <si>
    <t xml:space="preserve">MAQUINA MANUAL TIPO PRENSA PARA PRODUCAO DE BLOCOS E PAVIMENTOS DE CONCRETO, COM MOTOR ELETRICO TRIFASICO PARA VIBRACAO, POTENCIA TOTAL INSTALADA DE 1,5 KW                                                                                                                                                                                                                                                                                                                                               </t>
  </si>
  <si>
    <t>28.180,14</t>
  </si>
  <si>
    <t xml:space="preserve">MAQUINA PARA CORTE COM DISCO ABRASIVO DE DIAMETRO DE 18'' (450 MM), COM MOTOR ELETRICO TRIFASICO DE 10 CV                                                                                                                                                                                                                                                                                                                                                                                                 </t>
  </si>
  <si>
    <t>14.625,80</t>
  </si>
  <si>
    <t xml:space="preserve">MAQUINA TIPO PRENSA HIDRAULICA, PARA FABRICACAO DE TUBOS DE CONCRETO PARA AGUAS PLUVIAIS, DN 200 A DN 600 MM X 1000 MM DE COMPRIMENTO, COM MOTOR PRINCIPAL DE 20 CV                                                                                                                                                                                                                                                                                                                                       </t>
  </si>
  <si>
    <t>279.690,59</t>
  </si>
  <si>
    <t xml:space="preserve">MAQUINA TIPO VASO/TANQUE/JATO DE PRESSAO PORTATIL P/ JATEAMENTO, CONTROLE AUTOMATICO E REMOTO, CAMARA DE 1 SAIDA, 280 L, DIAM. *670* MM, BICO JATO CURTO VENTURI 5/16", MANGUEIRA 1" DE 10 M, COMPLETA (VALVULAS POP UP E DOSADORA, FUNDO CONICO ETC)                                                                                                                                                                                                                                                     </t>
  </si>
  <si>
    <t>38.352,75</t>
  </si>
  <si>
    <t xml:space="preserve">MAQUINA TRANSFORMADORA MONOFASICA PARA SOLDA ELETRICA, TENSAO DE 220 V, FREQUENCIA DE 60 HZ, FAIXA DE CORRENTE ENTRE 80 A (+/- 10 A) E 250 A, POTENCIA ENTRE 14,00 KVA E 15,0 KVA, CICLO DE TRABALHO ENTRE 10% E 20% A 250 A                                                                                                                                                                                                                                                                              </t>
  </si>
  <si>
    <t>565,66</t>
  </si>
  <si>
    <t xml:space="preserve">MARCENEIRO (HORISTA)                                                                                                                                                                                                                                                                                                                                                                                                                                                                                      </t>
  </si>
  <si>
    <t>19,79</t>
  </si>
  <si>
    <t xml:space="preserve">MARCENEIRO (MENSALISTA)                                                                                                                                                                                                                                                                                                                                                                                                                                                                                   </t>
  </si>
  <si>
    <t>3.488,34</t>
  </si>
  <si>
    <t xml:space="preserve">MARMORISTA / GRANITEIRO (HORISTA)                                                                                                                                                                                                                                                                                                                                                                                                                                                                         </t>
  </si>
  <si>
    <t xml:space="preserve">MARMORISTA / GRANITEIRO (MENSALISTA)                                                                                                                                                                                                                                                                                                                                                                                                                                                                      </t>
  </si>
  <si>
    <t xml:space="preserve">MARTELO DE SOLDADOR/PICADOR DE SOLDA                                                                                                                                                                                                                                                                                                                                                                                                                                                                      </t>
  </si>
  <si>
    <t>30,68</t>
  </si>
  <si>
    <t xml:space="preserve">MARTELO DEMOLIDOR ELETRICO, COM POTENCIA DE 2.000 W, FREQUENCIA DE 1.000 IMPACTOS POR MINUTO, FORÇA DE IMPACTO ENTRE 60 E 65 J, PESO DE 30 KG                                                                                                                                                                                                                                                                                                                                                             </t>
  </si>
  <si>
    <t>10.172,35</t>
  </si>
  <si>
    <t xml:space="preserve">MARTELO DEMOLIDOR PNEUMATICO MANUAL, COM REDUCAO DE VIBRACAO, PESO DE 21 KG                                                                                                                                                                                                                                                                                                                                                                                                                               </t>
  </si>
  <si>
    <t>18.965,09</t>
  </si>
  <si>
    <t xml:space="preserve">MARTELO DEMOLIDOR PNEUMATICO MANUAL, COM REDUCAO DE VIBRACAO, PESO DE 31,5 KG                                                                                                                                                                                                                                                                                                                                                                                                                             </t>
  </si>
  <si>
    <t>21.823,97</t>
  </si>
  <si>
    <t xml:space="preserve">MARTELO DEMOLIDOR PNEUMATICO MANUAL, PADRAO, PESO DE 32 KG                                                                                                                                                                                                                                                                                                                                                                                                                                                </t>
  </si>
  <si>
    <t>20.612,42</t>
  </si>
  <si>
    <t xml:space="preserve">MARTELO DEMOLIDOR PNEUMATICO MANUAL, PESO  DE 28 KG, COM SILENCIADOR                                                                                                                                                                                                                                                                                                                                                                                                                                      </t>
  </si>
  <si>
    <t>23.191,78</t>
  </si>
  <si>
    <t xml:space="preserve">MARTELO PERFURADOR PNEUMATICO MANUAL, DE SUPERFICIE, COM AVANCO DE COLUNA, PESO DE 22 KG                                                                                                                                                                                                                                                                                                                                                                                                                  </t>
  </si>
  <si>
    <t>42.674,46</t>
  </si>
  <si>
    <t xml:space="preserve">MARTELO PERFURADOR PNEUMATICO MANUAL, HASTE 25 X 75 MM, 21 KG                                                                                                                                                                                                                                                                                                                                                                                                                                             </t>
  </si>
  <si>
    <t>23.866,74</t>
  </si>
  <si>
    <t xml:space="preserve">MARTELO PERFURADOR PNEUMATICO MANUAL, PESO DE 25 KG, COM SILENCIADOR                                                                                                                                                                                                                                                                                                                                                                                                                                      </t>
  </si>
  <si>
    <t>23.416,92</t>
  </si>
  <si>
    <t xml:space="preserve">MASCARA DE SEGURANCA PARA SOLDA COM ESCUDO DE CELERON E CARNEIRA DE PLASTICO COM REGULAGEM                                                                                                                                                                                                                                                                                                                                                                                                                </t>
  </si>
  <si>
    <t>36,31</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</si>
  <si>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</si>
  <si>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</si>
  <si>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</si>
  <si>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</si>
  <si>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</si>
  <si>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48,17</t>
  </si>
  <si>
    <t xml:space="preserve">MASSA EPOXI BICOMPONENTE PARA REPAROS                                                                                                                                                                                                                                                                                                                                                                                                                                                                     </t>
  </si>
  <si>
    <t>135,21</t>
  </si>
  <si>
    <t xml:space="preserve">MASSA PARA MADEIRA - INTERIOR E EXTERIOR                                                                                                                                                                                                                                                                                                                                                                                                                                                                  </t>
  </si>
  <si>
    <t>9,67</t>
  </si>
  <si>
    <t xml:space="preserve">MASSA PARA VIDRO                                                                                                                                                                                                                                                                                                                                                                                                                                                                                          </t>
  </si>
  <si>
    <t xml:space="preserve">MASSA PLASTICA PARA MARMORE/GRANITO                                                                                                                                                                                                                                                                                                                                                                                                                                                                       </t>
  </si>
  <si>
    <t>45,11</t>
  </si>
  <si>
    <t xml:space="preserve">MASSA PREMIUM PARA TEXTURA LISA DE BASE ACRILICA, USO INTERNO E EXTERNO                                                                                                                                                                                                                                                                                                                                                                                                                                   </t>
  </si>
  <si>
    <t xml:space="preserve">MASSA PREMIUM PARA TEXTURA RUSTICA DE BASE ACRILICA, COR BRANCA, USO INTERNO E EXTERNO                                                                                                                                                                                                                                                                                                                                                                                                                    </t>
  </si>
  <si>
    <t>7,02</t>
  </si>
  <si>
    <t xml:space="preserve">MASTRO SIMPLES GALVANIZADO DIAMETRO NOMINAL 1 1/2"                                                                                                                                                                                                                                                                                                                                                                                                                                                        </t>
  </si>
  <si>
    <t>51,67</t>
  </si>
  <si>
    <t xml:space="preserve">MASTRO SIMPLES GALVANIZADO DIAMETRO NOMINAL 2"                                                                                                                                                                                                                                                                                                                                                                                                                                                            </t>
  </si>
  <si>
    <t xml:space="preserve">MASTRO TELESCOPICO DE 4 METROS (3 M X DN= 2" + 1 M X DN= 1 1/2")                                                                                                                                                                                                                                                                                                                                                                                                                                          </t>
  </si>
  <si>
    <t>412,44</t>
  </si>
  <si>
    <t xml:space="preserve">MASTRO TELESCOPICO GALVANIZADO 5 METROS (3 M X DN= 2" + 2 M X DN= 1 1/2")                                                                                                                                                                                                                                                                                                                                                                                                                                 </t>
  </si>
  <si>
    <t>432,08</t>
  </si>
  <si>
    <t xml:space="preserve">MASTRO TELESCOPICO GALVANIZADO 6 METROS (3 M X DN= 2" + 3 M X DN= 1Â½")                                                                                                                                                                                                                                                                                                                                                                                                                                   </t>
  </si>
  <si>
    <t>418,23</t>
  </si>
  <si>
    <t xml:space="preserve">MASTRO TELESCOPICO GALVANIZADO 7 METROS (6 M X DN= 2" + 1 M X DN= 1 1/2")                                                                                                                                                                                                                                                                                                                                                                                                                                 </t>
  </si>
  <si>
    <t>567,66</t>
  </si>
  <si>
    <t xml:space="preserve">MASTRO TELESCOPICO GALVANIZADO 9 METROS (6 M X DN= 2" + 3 M X DN= 1 1/2")                                                                                                                                                                                                                                                                                                                                                                                                                                 </t>
  </si>
  <si>
    <t>706,38</t>
  </si>
  <si>
    <t xml:space="preserve">MATERIAL FILTRANTE (PEDREGULHO) 0,6 A 25,46 MM (POSTO PEDREIRA/FORNECEDOR, SEM FRETE)                                                                                                                                                                                                                                                                                                                                                                                                                     </t>
  </si>
  <si>
    <t>2.176,14</t>
  </si>
  <si>
    <t xml:space="preserve">MATERIAL FILTRANTE (PEDREGULHO) 38 A 25,4 MM (POSTO PEDREIRA/FORNECEDOR, SEM FRETE)                                                                                                                                                                                                                                                                                                                                                                                                                       </t>
  </si>
  <si>
    <t xml:space="preserve">MECANICO DE EQUIPAMENTOS PESADOS (HORISTA)                                                                                                                                                                                                                                                                                                                                                                                                                                                                </t>
  </si>
  <si>
    <t>22,88</t>
  </si>
  <si>
    <t xml:space="preserve">MECANICO DE EQUIPAMENTOS PESADOS (MENSALISTA)                                                                                                                                                                                                                                                                                                                                                                                                                                                             </t>
  </si>
  <si>
    <t>4.034,06</t>
  </si>
  <si>
    <t xml:space="preserve">MECANICO DE REFRIGERACAO (HORISTA)                                                                                                                                                                                                                                                                                                                                                                                                                                                                        </t>
  </si>
  <si>
    <t>21,30</t>
  </si>
  <si>
    <t xml:space="preserve">MECANICO DE REFRIGERACAO (MENSALISTA)                                                                                                                                                                                                                                                                                                                                                                                                                                                                     </t>
  </si>
  <si>
    <t>3.755,19</t>
  </si>
  <si>
    <t xml:space="preserve">MEDIDOR DE NIVEL ESTATICO E DINAMICO PARA POCO, COMPRIMENTO DE 200 M                                                                                                                                                                                                                                                                                                                                                                                                                                      </t>
  </si>
  <si>
    <t>2.336,45</t>
  </si>
  <si>
    <t xml:space="preserve">MEIA CANA DE MADEIRA CEDRINHO OU EQUIVALENTE DA REGIAO, ACABAMENTO PARA FORRO PAULISTA, *2,5 X 2,5* CM                                                                                                                                                                                                                                                                                                                                                                                                    </t>
  </si>
  <si>
    <t>11,90</t>
  </si>
  <si>
    <t xml:space="preserve">MEIA CANA DE MADEIRA PINUS OU EQUIVALENTE DA REGIAO, ACABAMENTO PARA FORRO PAULISTA, *2,5 X 2,5* CM                                                                                                                                                                                                                                                                                                                                                                                                       </t>
  </si>
  <si>
    <t>7,19</t>
  </si>
  <si>
    <t xml:space="preserve">MEIA CANALETA DE CONCRETO ESTRUTURAL 14 X 19 X 19 CM, FBK 14 MPA (NBR 6136)                                                                                                                                                                                                                                                                                                                                                                                                                               </t>
  </si>
  <si>
    <t xml:space="preserve">MEIA CANALETA DE CONCRETO ESTRUTURAL 14 X 19 X 19 CM, FBK 4,5 MPA (NBR 6136)                                                                                                                                                                                                                                                                                                                                                                                                                              </t>
  </si>
  <si>
    <t>2,88</t>
  </si>
  <si>
    <t xml:space="preserve">MEIO BLOCO DE CONCRETO ESTRUTURAL 14 X 19 X 14 CM, FBK 14 MPA (NBR 6136)                                                                                                                                                                                                                                                                                                                                                                                                                                  </t>
  </si>
  <si>
    <t>2,91</t>
  </si>
  <si>
    <t xml:space="preserve">MEIO BLOCO DE CONCRETO ESTRUTURAL 14 X 19 X 14 CM, FBK 4,5 MPA (NBR 6136)                                                                                                                                                                                                                                                                                                                                                                                                                                 </t>
  </si>
  <si>
    <t>2,33</t>
  </si>
  <si>
    <t xml:space="preserve">MEIO BLOCO DE CONCRETO ESTRUTURAL 14 X 19 X 19 CM, FBK 14 MPA (NBR 6136)                                                                                                                                                                                                                                                                                                                                                                                                                                  </t>
  </si>
  <si>
    <t xml:space="preserve">MEIO BLOCO DE CONCRETO ESTRUTURAL 14 X 19 X 19 CM, FBK 4,5 MPA (NBR 6136)                                                                                                                                                                                                                                                                                                                                                                                                                                 </t>
  </si>
  <si>
    <t>2,44</t>
  </si>
  <si>
    <t xml:space="preserve">MEIO BLOCO DE CONCRETO ESTRUTURAL 14 X 19 X 34 CM, FBK 14 MPA (NBR 6136)                                                                                                                                                                                                                                                                                                                                                                                                                                  </t>
  </si>
  <si>
    <t>5,08</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</si>
  <si>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</si>
  <si>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</si>
  <si>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</si>
  <si>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1,83</t>
  </si>
  <si>
    <t xml:space="preserve">MEIO BLOCO DE VEDACAO DE CONCRETO 14 X 19 X 19 CM (CLASSE C - NBR 6136)                                                                                                                                                                                                                                                                                                                                                                                                                                   </t>
  </si>
  <si>
    <t>2,28</t>
  </si>
  <si>
    <t xml:space="preserve">MEIO BLOCO DE VEDACAO DE CONCRETO 19 X 19 X 19 CM (CLASSE C - NBR 6136)                                                                                                                                                                                                                                                                                                                                                                                                                                   </t>
  </si>
  <si>
    <t xml:space="preserve">MEIO BLOCO DE VEDACAO DE CONCRETO 9 X 19 X 19 CM (CLASSE C - NBR 6136)                                                                                                                                                                                                                                                                                                                                                                                                                                    </t>
  </si>
  <si>
    <t>1,80</t>
  </si>
  <si>
    <t xml:space="preserve">MEIO BLOCO ESTRUTURAL CERAMICO 14 X 19 X 14 CM, 6,0 MPA (NBR 15270)                                                                                                                                                                                                                                                                                                                                                                                                                                       </t>
  </si>
  <si>
    <t xml:space="preserve">MEIO BLOCO ESTRUTURAL CERAMICO 14 X 19 X 19 CM, 6,0 MPA (NBR 15270)                                                                                                                                                                                                                                                                                                                                                                                                                                       </t>
  </si>
  <si>
    <t>1,84</t>
  </si>
  <si>
    <t xml:space="preserve">MEIO-FIO OU GUIA DE CONCRETO PRE MOLDADO, COMP 1 M, *30 X 10/12* CM (H X L1/L2)                                                                                                                                                                                                                                                                                                                                                                                                                           </t>
  </si>
  <si>
    <t>34,06</t>
  </si>
  <si>
    <t xml:space="preserve">MEIO-FIO OU GUIA DE CONCRETO PRE MOLDADO, COMP 80 CM, *30 X 10/10* (H X L1/L2)                                                                                                                                                                                                                                                                                                                                                                                                                            </t>
  </si>
  <si>
    <t>25,06</t>
  </si>
  <si>
    <t xml:space="preserve">MEIO-FIO OU GUIA DE CONCRETO PRE-MOLDADO, COMP *39* CM, *19 X 6,5/6,5* CM (H X L1/L2)                                                                                                                                                                                                                                                                                                                                                                                                                     </t>
  </si>
  <si>
    <t>13,49</t>
  </si>
  <si>
    <t xml:space="preserve">MEIO-FIO OU GUIA DE CONCRETO PRE-MOLDADO, COMP 1 M, *20 X 12/15* CM (H X L1/L2)                                                                                                                                                                                                                                                                                                                                                                                                                           </t>
  </si>
  <si>
    <t>30,84</t>
  </si>
  <si>
    <t xml:space="preserve">MEIO-FIO OU GUIA DE CONCRETO PRE-MOLDADO, COMP 80 CM, *25 X 08/08* CM (H X L1/L2)                                                                                                                                                                                                                                                                                                                                                                                                                         </t>
  </si>
  <si>
    <t>21,10</t>
  </si>
  <si>
    <t xml:space="preserve">MEIO-FIO OU GUIA DE CONCRETO PRE-MOLDADO, TIPO CHAPEU PARA BOCA DE LOBO,  DIMENSOES *1,20* X 0,15 X 0,30 M                                                                                                                                                                                                                                                                                                                                                                                                </t>
  </si>
  <si>
    <t>48,19</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</si>
  <si>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</si>
  <si>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</si>
  <si>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</si>
  <si>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42,40</t>
  </si>
  <si>
    <t xml:space="preserve">MEMBRANA IMPERMEABILIZANTE A BASE DE POLIUREIA, BICOMPONENTE, APLICACAO A FRIO                                                                                                                                                                                                                                                                                                                                                                                                                            </t>
  </si>
  <si>
    <t>82,35</t>
  </si>
  <si>
    <t xml:space="preserve">MEMBRANA IMPERMEABILIZANTE A BASE DE POLIURETANO                                                                                                                                                                                                                                                                                                                                                                                                                                                          </t>
  </si>
  <si>
    <t>55,89</t>
  </si>
  <si>
    <t xml:space="preserve">MEMBRANA IMPERMEABILIZANTE ACRILICA MONOCOMPONENTE                                                                                                                                                                                                                                                                                                                                                                                                                                                        </t>
  </si>
  <si>
    <t xml:space="preserve">MESA VIBRATORIA COM DIMENSOES DE 2,0 X 1,0 M, COM MOTOR ELETRICO DE 2 POLOS E POTENCIA DE 3 CV                                                                                                                                                                                                                                                                                                                                                                                                            </t>
  </si>
  <si>
    <t>9.629,80</t>
  </si>
  <si>
    <t xml:space="preserve">MESTRE DE OBRAS (HORISTA)                                                                                                                                                                                                                                                                                                                                                                                                                                                                                 </t>
  </si>
  <si>
    <t>41,30</t>
  </si>
  <si>
    <t xml:space="preserve">MESTRE DE OBRAS (MENSALISTA)                                                                                                                                                                                                                                                                                                                                                                                                                                                                              </t>
  </si>
  <si>
    <t>7.280,72</t>
  </si>
  <si>
    <t xml:space="preserve">METACAULIM DE ALTA REATIVIDADE/CAULIM CALCINADO                                                                                                                                                                                                                                                                                                                                                                                                                                                           </t>
  </si>
  <si>
    <t>15,76</t>
  </si>
  <si>
    <t xml:space="preserve">MICRO-TRATOR CORTADOR DE GRAMA COM LARGURA DO CORTE DE 107 CM, COM  2 LAMINAS E DESCARTE LATERAL                                                                                                                                                                                                                                                                                                                                                                                                          </t>
  </si>
  <si>
    <t>20.023,98</t>
  </si>
  <si>
    <t xml:space="preserve">MICROESFERAS DE VIDRO PARA SINALIZACAO HORIZONTAL VIARIA, TIPO I-B (PREMIX) - NBR  16184                                                                                                                                                                                                                                                                                                                                                                                                                  </t>
  </si>
  <si>
    <t>10,83</t>
  </si>
  <si>
    <t xml:space="preserve">MICROESFERAS DE VIDRO PARA SINALIZACAO HORIZONTAL VIARIA, TIPO II-A (DROP-ON) - NBR  16184                                                                                                                                                                                                                                                                                                                                                                                                                </t>
  </si>
  <si>
    <t xml:space="preserve">MICTORIO COLETIVO ACO INOX (AISI 304), E = 0,8 MM, DE *100 X 40 X 30* CM (C X A X P)                                                                                                                                                                                                                                                                                                                                                                                                                      </t>
  </si>
  <si>
    <t>587,95</t>
  </si>
  <si>
    <t xml:space="preserve">MICTORIO COLETIVO ACO INOX (AISI 304), E = 0,8 MM, DE *100 X 50 X 35* CM (C X A X P)                                                                                                                                                                                                                                                                                                                                                                                                                      </t>
  </si>
  <si>
    <t>701,39</t>
  </si>
  <si>
    <t xml:space="preserve">MICTORIO INDIVIDUAL ACO INOX (AISI 304), E = 0,8 MM, DE *50  X 45  X 35* (C X A X P)                                                                                                                                                                                                                                                                                                                                                                                                                      </t>
  </si>
  <si>
    <t>775,20</t>
  </si>
  <si>
    <t xml:space="preserve">MICTORIO INDIVIDUAL, SIFONADO, DE LOUCA BRANCA, SEM COMPLEMENTOS                                                                                                                                                                                                                                                                                                                                                                                                                                          </t>
  </si>
  <si>
    <t>342,94</t>
  </si>
  <si>
    <t xml:space="preserve">MICTORIO INDIVIDUAL, SIFONADO, VALVULA EMBUTIDA, DE LOUCA BRANCA, SEM COMPLEMENTOS - PADRAO ALTO                                                                                                                                                                                                                                                                                                                                                                                                          </t>
  </si>
  <si>
    <t>846,07</t>
  </si>
  <si>
    <t xml:space="preserve">MINICAPTOR, EM ACO GALVANIZADO A FOGO, FIXACAO COM ROSCA SOBERBA OU MECANICA, H=600 MM X DN=10 MM                                                                                                                                                                                                                                                                                                                                                                                                         </t>
  </si>
  <si>
    <t>10,51</t>
  </si>
  <si>
    <t xml:space="preserve">MINICAPTOR, EM ACO GALVANIZADO A FOGO, FIXACAO HORIZONTAL COM BANDEIRA A 20 CM, H=600 MM E X DN=10 MM                                                                                                                                                                                                                                                                                                                                                                                                     </t>
  </si>
  <si>
    <t>14,36</t>
  </si>
  <si>
    <t xml:space="preserve">MINICAPTOR, EM ACO GALVANIZADO A FOGO, FIXACAO HORIZONTAL DE 1 FUROS, SEM BANDEIRA, H=300 MM X DN=10 MM                                                                                                                                                                                                                                                                                                                                                                                                   </t>
  </si>
  <si>
    <t>7,35</t>
  </si>
  <si>
    <t xml:space="preserve">MINICAPTOR, EM ACO GALVANIZADO A FOGO, FIXACAO HORIZONTAL DE 2 FUROS, SEM BANDEIRA, H=600 MM X DN=10 MM                                                                                                                                                                                                                                                                                                                                                                                                   </t>
  </si>
  <si>
    <t>13,25</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</si>
  <si>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</si>
  <si>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</si>
  <si>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</si>
  <si>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24,32</t>
  </si>
  <si>
    <t xml:space="preserve">MINICAPTORES DE INSERCAO, EM ACO GALVANIZADO A FOGO, H=600,MM X DN=10,MM                                                                                                                                                                                                                                                                                                                                                                                                                                  </t>
  </si>
  <si>
    <t>28,32</t>
  </si>
  <si>
    <t xml:space="preserve">MINICARREGADEIRA SOBRE RODAS, POTENCIA LIQUIDA DE *47* HP, CAPACIDADE NOMINAL DE OPERACAO DE *646* KG                                                                                                                                                                                                                                                                                                                                                                                                     </t>
  </si>
  <si>
    <t>320.000,00</t>
  </si>
  <si>
    <t xml:space="preserve">MINICARREGADEIRA SOBRE RODAS, POTENCIA LIQUIDA DE *72* HP, CAPACIDADE NOMINAL DE OPERACAO DE *1200* KG                                                                                                                                                                                                                                                                                                                                                                                                    </t>
  </si>
  <si>
    <t>493.853,88</t>
  </si>
  <si>
    <t xml:space="preserve">MINIESCAVADEIRA SOBRE ESTEIRAS, POTENCIA LIQUIDA DE *30* HP, PESO OPERACIONAL DE *3.500* KG                                                                                                                                                                                                                                                                                                                                                                                                               </t>
  </si>
  <si>
    <t>485.757,92</t>
  </si>
  <si>
    <t xml:space="preserve">MINIESCAVADEIRA SOBRE ESTEIRAS, POTENCIA LIQUIDA DE *42* HP, PESO OPERACIONAL DE *4.500* KG                                                                                                                                                                                                                                                                                                                                                                                                               </t>
  </si>
  <si>
    <t>592.624,67</t>
  </si>
  <si>
    <t xml:space="preserve">MINIESCAVADEIRA SOBRE ESTEIRAS, POTENCIA LIQUIDA DE *42* HP, PESO OPERACIONAL DE *5.300* KG                                                                                                                                                                                                                                                                                                                                                                                                               </t>
  </si>
  <si>
    <t>610.454,24</t>
  </si>
  <si>
    <t xml:space="preserve">MINUTERIA ELETRONICA COLETIVA COM POTENCIA MAXIMA RESISTIVA PARA LAMPADAS FLUORESCENTES DE *300* W ( 110 V ) / *600* W ( 110 V )                                                                                                                                                                                                                                                                                                                                                                          </t>
  </si>
  <si>
    <t>66,54</t>
  </si>
  <si>
    <t xml:space="preserve">MISTURADOR DE ARGAMASSA, EIXO HORIZONTAL, CAPACIDADE DE MISTURA 160 KG, MOTOR ELETRICO TRIFASICO 220/380 V, POTENCIA 3 CV                                                                                                                                                                                                                                                                                                                                                                                 </t>
  </si>
  <si>
    <t>14.144,65</t>
  </si>
  <si>
    <t xml:space="preserve">MISTURADOR DE ARGAMASSA, EIXO HORIZONTAL, CAPACIDADE DE MISTURA 300 KG, MOTOR ELETRICO TRIFASICO 220/380 V, POTENCIA 5 CV                                                                                                                                                                                                                                                                                                                                                                                 </t>
  </si>
  <si>
    <t>14.960,34</t>
  </si>
  <si>
    <t xml:space="preserve">MISTURADOR DE ARGAMASSA, EIXO HORIZONTAL, CAPACIDADE DE MISTURA 600 KG, MOTOR ELETRICO TRIFASICO 220/380 V, POTENCIA 7,5 CV                                                                                                                                                                                                                                                                                                                                                                               </t>
  </si>
  <si>
    <t>17.800,80</t>
  </si>
  <si>
    <t xml:space="preserve">MISTURADOR DE METAL CROMADO DE PAREDE PARA LAVATORIO (REF 1878)                                                                                                                                                                                                                                                                                                                                                                                                                                           </t>
  </si>
  <si>
    <t>1.168,09</t>
  </si>
  <si>
    <t xml:space="preserve">MISTURADOR DE METAL CROMADO, DE MESA/BANCADA, COM BICA BAIXA, PARA LAVATORIO (REF 1875)                                                                                                                                                                                                                                                                                                                                                                                                                   </t>
  </si>
  <si>
    <t>516,21</t>
  </si>
  <si>
    <t xml:space="preserve">MISTURADOR DE PAREDE, DE METAL CROMADO, PARA COZINHA, BICA ALTA MOVEL, COM AREJADOR ARTICULADO (REF 1258)                                                                                                                                                                                                                                                                                                                                                                                                 </t>
  </si>
  <si>
    <t>632,29</t>
  </si>
  <si>
    <t xml:space="preserve">MISTURADOR DUPLO HORIZONTAL DE ALTA TURBULENCIA, CAPACIDADE / VOLUME 2 X 500 LITROS, MOTORES ELETRICOS MINIMO 5 CV CADA,  PARA NATA CIMENTO, ARGAMASSA E OUTROS                                                                                                                                                                                                                                                                                                                                           </t>
  </si>
  <si>
    <t>70.801,78</t>
  </si>
  <si>
    <t xml:space="preserve">MISTURADOR MANUAL DE TINTAS PARA FURADEIRA, HASTE METALICA *60* CM, COM HELICE  (MEXEDOR DE TINTA)                                                                                                                                                                                                                                                                                                                                                                                                        </t>
  </si>
  <si>
    <t xml:space="preserve">MISTURADOR METALICO, BASE PARA CHUVEIRO/BANHEIRA, 1/2 " OU 3/4 ", SOLDAVEL OU ROSCAVEL (NAO INCLUI ACABAMENTOS)                                                                                                                                                                                                                                                                                                                                                                                           </t>
  </si>
  <si>
    <t>310,18</t>
  </si>
  <si>
    <t xml:space="preserve">MISTURADOR MONOCOMANDO PARA CHUVEIRO, BASE BRUTA, METALICO COM ACABAMENTO CROMADO                                                                                                                                                                                                                                                                                                                                                                                                                         </t>
  </si>
  <si>
    <t>681,46</t>
  </si>
  <si>
    <t xml:space="preserve">MOLA HIDRAULICA AEREA, PARA PORTAS DE ATE 1.100 MM E PESO DE ATE 85 KG, COM CORPO EM ALUMINIO E BRACO EM ACO, SEM BRACO DE PARADA                                                                                                                                                                                                                                                                                                                                                                         </t>
  </si>
  <si>
    <t>247,69</t>
  </si>
  <si>
    <t xml:space="preserve">MOLA HIDRAULICA AEREA, PARA PORTAS DE ATE 850 MM E PESO DE ATE 50 KG, COM CORPO EM ALUMINIO E BRACO EM ACO, SEM BRACO DE PARADA                                                                                                                                                                                                                                                                                                                                                                           </t>
  </si>
  <si>
    <t>132,04</t>
  </si>
  <si>
    <t xml:space="preserve">MOLA HIDRAULICA AEREA, PARA PORTAS DE ATE 950 MM E PESO DE ATE 65 KG, COM CORPO EM ALUMINIO E BRACO EM ACO, SEM BRACO DE PARADA                                                                                                                                                                                                                                                                                                                                                                           </t>
  </si>
  <si>
    <t>191,18</t>
  </si>
  <si>
    <t xml:space="preserve">MOLA HIDRAULICA DE PISO, PARA PORTAS DE ATE 1100 MM E PESO DE ATE 120 KG, COM CORPO EM ACO INOX                                                                                                                                                                                                                                                                                                                                                                                                           </t>
  </si>
  <si>
    <t>988,10</t>
  </si>
  <si>
    <t xml:space="preserve">MONTADOR DE ELETROELETRONICOS (HORISTA)                                                                                                                                                                                                                                                                                                                                                                                                                                                                   </t>
  </si>
  <si>
    <t>18,08</t>
  </si>
  <si>
    <t xml:space="preserve">MONTADOR DE ELETROELETRONICOS (MENSALISTA)                                                                                                                                                                                                                                                                                                                                                                                                                                                                </t>
  </si>
  <si>
    <t>3.187,66</t>
  </si>
  <si>
    <t xml:space="preserve">MONTADOR DE ESTRUTURAS METALICAS (MENSALISTA)                                                                                                                                                                                                                                                                                                                                                                                                                                                             </t>
  </si>
  <si>
    <t>2.699,62</t>
  </si>
  <si>
    <t xml:space="preserve">MONTADOR DE ESTRUTURAS METALICAS HORISTA                                                                                                                                                                                                                                                                                                                                                                                                                                                                  </t>
  </si>
  <si>
    <t>15,30</t>
  </si>
  <si>
    <t xml:space="preserve">MONTADOR DE MAQUINAS (HORISTA)                                                                                                                                                                                                                                                                                                                                                                                                                                                                            </t>
  </si>
  <si>
    <t>14,03</t>
  </si>
  <si>
    <t xml:space="preserve">MONTADOR DE MAQUINAS (MENSALISTA)                                                                                                                                                                                                                                                                                                                                                                                                                                                                         </t>
  </si>
  <si>
    <t>2.475,88</t>
  </si>
  <si>
    <t xml:space="preserve">MOTOBOMBA AUTOESCORVANTE MOTOR A GASOLINA, POTENCIA 6,0HP, BOCAIS 3" X 3", HM/Q = 5 MCA / 24 M3/H A 52,5 MCA / 5,0 M3/H                                                                                                                                                                                                                                                                                                                                                                                   </t>
  </si>
  <si>
    <t>2.832,46</t>
  </si>
  <si>
    <t xml:space="preserve">MOTOBOMBA AUTOESCORVANTE MOTOR ELETRICO TRIFASICO 7,4HP BOCA DIAMETRO DE SUCCAO X RECLAQUE: 2"X2", HM/ Q = 10 M / 73,5 M3/H A 28 M / 8,2 M3 /H                                                                                                                                                                                                                                                                                                                                                            </t>
  </si>
  <si>
    <t>7.567,82</t>
  </si>
  <si>
    <t xml:space="preserve">MOTOBOMBA AUTOESCORVANTE POTENCIA 5,42 HP, BOCAIS SUCCAO X RECALQUE 2" X 2", A GASOLINA, DIAMETRO DO ROTOR 122 MM HM/Q = 6 MCA / 33,0 M3/H A 28 MCA / 8,0 M3/H                                                                                                                                                                                                                                                                                                                                            </t>
  </si>
  <si>
    <t>3.761,47</t>
  </si>
  <si>
    <t xml:space="preserve">MOTOBOMBA CENTRIFUGA, MOTOR A GASOLINA, POTENCIA 5,42 HP, BOCAIS 1 1/2" X 1", DIAMETRO ROTOR 143 MM HM/Q = 6 MCA / 16,8 M3/H A 38 MCA / 6,6 M3/H                                                                                                                                                                                                                                                                                                                                                          </t>
  </si>
  <si>
    <t>3.535,33</t>
  </si>
  <si>
    <t xml:space="preserve">MOTOBOMBA TRASH (PARA AGUA SUJA) AUTO ESCORVANTE, MOTOR GASOLINA DE 6,41 HP, DIAMETROS DE SUCCAO X RECALQUE: 3" X 3", HM/Q: 10/60 A 23/0                                                                                                                                                                                                                                                                                                                                                                  </t>
  </si>
  <si>
    <t>4.359,48</t>
  </si>
  <si>
    <t xml:space="preserve">MOTONIVELADORA POTENCIA BASICA LIQUIDA (PRIMEIRA MARCHA) 125 HP , PESO BRUTO 13843 KG, LARGURA DA LAMINA DE 3,7 M                                                                                                                                                                                                                                                                                                                                                                                         </t>
  </si>
  <si>
    <t>1.110.000,00</t>
  </si>
  <si>
    <t xml:space="preserve">MOTONIVELADORA POTENCIA BASICA LIQUIDA (PRIMEIRA MARCHA) 171 HP, PESO BRUTO 14768 KG, LARGURA DA LAMINA DE 3,7 M                                                                                                                                                                                                                                                                                                                                                                                          </t>
  </si>
  <si>
    <t>1.379.313,41</t>
  </si>
  <si>
    <t xml:space="preserve">MOTONIVELADORA POTENCIA BASICA LIQUIDA (PRIMEIRA MARCHA) 186 HP, PESO BRUTO 15785 KG, LARGURA DA LAMINA DE 4,3 M                                                                                                                                                                                                                                                                                                                                                                                          </t>
  </si>
  <si>
    <t>1.451.905,30</t>
  </si>
  <si>
    <t xml:space="preserve">MOTOR A DIESEL PARA VIBRADOR DE IMERSAO, DE *4,7* CV                                                                                                                                                                                                                                                                                                                                                                                                                                                      </t>
  </si>
  <si>
    <t>4.176,50</t>
  </si>
  <si>
    <t xml:space="preserve">MOTOR A GASOLINA PARA VIBRADOR DE IMERSAO, 4 TEMPOS, DE 5,5 CV                                                                                                                                                                                                                                                                                                                                                                                                                                            </t>
  </si>
  <si>
    <t>2.070,99</t>
  </si>
  <si>
    <t xml:space="preserve">MOTOR ELETRICO PARA VIBRADOR DE IMERSAO, DE 2 CV, MONOFASICO, 110/220 V                                                                                                                                                                                                                                                                                                                                                                                                                                   </t>
  </si>
  <si>
    <t>1.706,10</t>
  </si>
  <si>
    <t xml:space="preserve">MOTOR ELETRICO PARA VIBRADOR DE IMERSAO, DE 2 CV, TRIFASICO, 220/380 V                                                                                                                                                                                                                                                                                                                                                                                                                                    </t>
  </si>
  <si>
    <t>1.668,99</t>
  </si>
  <si>
    <t xml:space="preserve">MOTORISTA DE CAMINHAO (HORISTA)                                                                                                                                                                                                                                                                                                                                                                                                                                                                           </t>
  </si>
  <si>
    <t>24,60</t>
  </si>
  <si>
    <t xml:space="preserve">MOTORISTA DE CAMINHAO (MENSALISTA)                                                                                                                                                                                                                                                                                                                                                                                                                                                                        </t>
  </si>
  <si>
    <t>4.334,19</t>
  </si>
  <si>
    <t xml:space="preserve">MOTORISTA DE CAMINHAO BETONEIRA (HORISTA)                                                                                                                                                                                                                                                                                                                                                                                                                                                                 </t>
  </si>
  <si>
    <t xml:space="preserve">MOTORISTA DE CAMINHAO-BASCULANTE (HORISTA)                                                                                                                                                                                                                                                                                                                                                                                                                                                                </t>
  </si>
  <si>
    <t>25,56</t>
  </si>
  <si>
    <t xml:space="preserve">MOTORISTA DE CAMINHAO-BASCULANTE (MENSALISTA)                                                                                                                                                                                                                                                                                                                                                                                                                                                             </t>
  </si>
  <si>
    <t>4.504,10</t>
  </si>
  <si>
    <t xml:space="preserve">MOTORISTA DE CAMINHAO-CARRETA (HORISTA)                                                                                                                                                                                                                                                                                                                                                                                                                                                                   </t>
  </si>
  <si>
    <t>30,59</t>
  </si>
  <si>
    <t xml:space="preserve">MOTORISTA DE CAMINHAO-CARRETA (MENSALISTA)                                                                                                                                                                                                                                                                                                                                                                                                                                                                </t>
  </si>
  <si>
    <t>5.390,96</t>
  </si>
  <si>
    <t xml:space="preserve">MOTORISTA DE CARRO DE PASSEIO (HORISTA)                                                                                                                                                                                                                                                                                                                                                                                                                                                                   </t>
  </si>
  <si>
    <t xml:space="preserve">MOTORISTA DE CARRO DE PASSEIO (MENSALISTA)                                                                                                                                                                                                                                                                                                                                                                                                                                                                </t>
  </si>
  <si>
    <t>3.610,26</t>
  </si>
  <si>
    <t xml:space="preserve">MOTORISTA OPERADOR DE CAMINHAO COM MUNCK (HORISTA)                                                                                                                                                                                                                                                                                                                                                                                                                                                        </t>
  </si>
  <si>
    <t>26,81</t>
  </si>
  <si>
    <t xml:space="preserve">MOTORISTA OPERADOR DE CAMINHAO COM MUNCK (MENSALISTA)                                                                                                                                                                                                                                                                                                                                                                                                                                                     </t>
  </si>
  <si>
    <t>4.726,82</t>
  </si>
  <si>
    <t xml:space="preserve">MOURAO CONCRETO CURVO, SECAO "T", H = 2,80 M + CURVA COM 0,45 M, COM FUROS PARA FIOS                                                                                                                                                                                                                                                                                                                                                                                                                      </t>
  </si>
  <si>
    <t>78,07</t>
  </si>
  <si>
    <t xml:space="preserve">MOURAO DE CONCRETO CURVO, *10 X 10* CM, H= *2,60* M + CURVA DE 0,40 M                                                                                                                                                                                                                                                                                                                                                                                                                                     </t>
  </si>
  <si>
    <t>69,51</t>
  </si>
  <si>
    <t xml:space="preserve">MOURAO DE CONCRETO RETO, SECAO QUADARA *10 X 10* CM, H= *2,30* M                                                                                                                                                                                                                                                                                                                                                                                                                                          </t>
  </si>
  <si>
    <t>65,54</t>
  </si>
  <si>
    <t xml:space="preserve">MOURAO DE CONCRETO RETO, SECAO QUADRADA, *10 X 10* CM, H= 3,00 M                                                                                                                                                                                                                                                                                                                                                                                                                                          </t>
  </si>
  <si>
    <t>80,00</t>
  </si>
  <si>
    <t xml:space="preserve">MOURAO DE CONCRETO RETO, TIPO ESTICADOR, *10 X 10* CM, H= 2,50 M                                                                                                                                                                                                                                                                                                                                                                                                                                          </t>
  </si>
  <si>
    <t>67,46</t>
  </si>
  <si>
    <t xml:space="preserve">MOURAO ROLICO DE MADEIRA TRATADA, D = 16 A 20 CM, H = 2,20 M, EM EUCALIPTO OU EQUIVALENTE DA REGIAO (PARA CERCA)                                                                                                                                                                                                                                                                                                                                                                                          </t>
  </si>
  <si>
    <t>31,54</t>
  </si>
  <si>
    <t xml:space="preserve">MOURAO ROLICO DE MADEIRA TRATADA, D = 8 A 11 CM, H = 2,20 M, EM EUCALIPTO OU EQUIVALENTE DA REGIAO (PARA CERCA)                                                                                                                                                                                                                                                                                                                                                                                           </t>
  </si>
  <si>
    <t xml:space="preserve">MUDA DE ARBUSTO FLORIFERO, CLUSIA/GARDENIA/MOREIA BRANCA/ AZALEIA OU EQUIVALENTE DA REGIAO, H= *50 A 70* CM                                                                                                                                                                                                                                                                                                                                                                                               </t>
  </si>
  <si>
    <t>57,47</t>
  </si>
  <si>
    <t xml:space="preserve">MUDA DE ARBUSTO FOLHAGEM, SANSAO-DO-CAMPO OU EQUIVALENTE DA REGIAO, H= *50 A 70* CM                                                                                                                                                                                                                                                                                                                                                                                                                       </t>
  </si>
  <si>
    <t>35,63</t>
  </si>
  <si>
    <t xml:space="preserve">MUDA DE ARBUSTO, BUXINHO, H= *50* CM                                                                                                                                                                                                                                                                                                                                                                                                                                                                      </t>
  </si>
  <si>
    <t>137,93</t>
  </si>
  <si>
    <t xml:space="preserve">MUDA DE ARBUSTO, PINGO DE OURO/ VIOLETEIRA, H = *10 A 20* CM                                                                                                                                                                                                                                                                                                                                                                                                                                              </t>
  </si>
  <si>
    <t>2,06</t>
  </si>
  <si>
    <t xml:space="preserve">MUDA DE ARVORE ORNAMENTAL, OITI/AROEIRA SALSA/ANGICO/IPE/JACARANDA OU EQUIVALENTE  DA REGIAO, H= *1* M                                                                                                                                                                                                                                                                                                                                                                                                    </t>
  </si>
  <si>
    <t xml:space="preserve">MUDA DE ARVORE ORNAMENTAL, OITI/AROEIRA SALSA/ANGICO/IPE/JACARANDA OU EQUIVALENTE  DA REGIAO, H= *2* M                                                                                                                                                                                                                                                                                                                                                                                                    </t>
  </si>
  <si>
    <t>87,35</t>
  </si>
  <si>
    <t xml:space="preserve">MUDA DE PALMEIRA ARECA, H= *1,50* M                                                                                                                                                                                                                                                                                                                                                                                                                                                                       </t>
  </si>
  <si>
    <t>86,20</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</si>
  <si>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</si>
  <si>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</si>
  <si>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6.434,22</t>
  </si>
  <si>
    <t xml:space="preserve">NIPLE DE FERRO GALVANIZADO, COM ROSCA BSP, DE 1 1/2"                                                                                                                                                                                                                                                                                                                                                                                                                                                      </t>
  </si>
  <si>
    <t>25,23</t>
  </si>
  <si>
    <t xml:space="preserve">NIPLE DE FERRO GALVANIZADO, COM ROSCA BSP, DE 1 1/4"                                                                                                                                                                                                                                                                                                                                                                                                                                                      </t>
  </si>
  <si>
    <t>18,99</t>
  </si>
  <si>
    <t xml:space="preserve">NIPLE DE FERRO GALVANIZADO, COM ROSCA BSP, DE 1/2"                                                                                                                                                                                                                                                                                                                                                                                                                                                        </t>
  </si>
  <si>
    <t>6,30</t>
  </si>
  <si>
    <t xml:space="preserve">NIPLE DE FERRO GALVANIZADO, COM ROSCA BSP, DE 1"                                                                                                                                                                                                                                                                                                                                                                                                                                                          </t>
  </si>
  <si>
    <t xml:space="preserve">NIPLE DE FERRO GALVANIZADO, COM ROSCA BSP, DE 2 1/2"                                                                                                                                                                                                                                                                                                                                                                                                                                                      </t>
  </si>
  <si>
    <t>60,06</t>
  </si>
  <si>
    <t xml:space="preserve">NIPLE DE FERRO GALVANIZADO, COM ROSCA BSP, DE 2"                                                                                                                                                                                                                                                                                                                                                                                                                                                          </t>
  </si>
  <si>
    <t>39,24</t>
  </si>
  <si>
    <t xml:space="preserve">NIPLE DE FERRO GALVANIZADO, COM ROSCA BSP, DE 3/4"                                                                                                                                                                                                                                                                                                                                                                                                                                                        </t>
  </si>
  <si>
    <t>8,74</t>
  </si>
  <si>
    <t xml:space="preserve">NIPLE DE FERRO GALVANIZADO, COM ROSCA BSP, DE 3"                                                                                                                                                                                                                                                                                                                                                                                                                                                          </t>
  </si>
  <si>
    <t>97,70</t>
  </si>
  <si>
    <t xml:space="preserve">NIPLE DE FERRO GALVANIZADO, COM ROSCA BSP, DE 4"                                                                                                                                                                                                                                                                                                                                                                                                                                                          </t>
  </si>
  <si>
    <t>157,29</t>
  </si>
  <si>
    <t xml:space="preserve">NIPLE DE FERRO GALVANIZADO, COM ROSCA BSP, DE 5"                                                                                                                                                                                                                                                                                                                                                                                                                                                          </t>
  </si>
  <si>
    <t>347,21</t>
  </si>
  <si>
    <t xml:space="preserve">NIPLE DE FERRO GALVANIZADO, COM ROSCA BSP, DE 6"                                                                                                                                                                                                                                                                                                                                                                                                                                                          </t>
  </si>
  <si>
    <t>576,91</t>
  </si>
  <si>
    <t xml:space="preserve">NIPLE DE REDUCAO DE FERRO GALVANIZADO, COM ROSCA BSP, DE 1 1/2" X 1 1/4"                                                                                                                                                                                                                                                                                                                                                                                                                                  </t>
  </si>
  <si>
    <t>33,32</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</si>
  <si>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</si>
  <si>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</si>
  <si>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</si>
  <si>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</si>
  <si>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26,03</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</si>
  <si>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</si>
  <si>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</si>
  <si>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</si>
  <si>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</si>
  <si>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</si>
  <si>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83,19</t>
  </si>
  <si>
    <t xml:space="preserve">NIPLE DE REDUCAO DE FERRO GALVANIZADO, COM ROSCA BSP, DE 2" X 1 1/2"                                                                                                                                                                                                                                                                                                                                                                                                                                      </t>
  </si>
  <si>
    <t>50,27</t>
  </si>
  <si>
    <t xml:space="preserve">NIPLE DE REDUCAO DE FERRO GALVANIZADO, COM ROSCA BSP, DE 2" X 1 1/4"                                                                                                                                                                                                                                                                                                                                                                                                                                      </t>
  </si>
  <si>
    <t xml:space="preserve">NIPLE DE REDUCAO DE FERRO GALVANIZADO, COM ROSCA BSP, DE 2" X 1"                                                                                                                                                                                                                                                                                                                                                                                                                                          </t>
  </si>
  <si>
    <t xml:space="preserve">NIPLE DE REDUCAO DE FERRO GALVANIZADO, COM ROSCA BSP, DE 3/4" X 1/2"                                                                                                                                                                                                                                                                                                                                                                                                                                      </t>
  </si>
  <si>
    <t>10,02</t>
  </si>
  <si>
    <t xml:space="preserve">NIPLE DE REDUCAO DE FERRO GALVANIZADO, COM ROSCA BSP, DE 3" X 2 1/2"                                                                                                                                                                                                                                                                                                                                                                                                                                      </t>
  </si>
  <si>
    <t>151,93</t>
  </si>
  <si>
    <t xml:space="preserve">NIPLE DE REDUCAO DE FERRO GALVANIZADO, COM ROSCA BSP, DE 3" X 2"                                                                                                                                                                                                                                                                                                                                                                                                                                          </t>
  </si>
  <si>
    <t>134,18</t>
  </si>
  <si>
    <t xml:space="preserve">NIPLE SEXTAVADO EM ACO CARBONO, COM ROSCA BSP, PRESSAO 3.000 LBS, DN 1 1/2"                                                                                                                                                                                                                                                                                                                                                                                                                               </t>
  </si>
  <si>
    <t>63,68</t>
  </si>
  <si>
    <t xml:space="preserve">NIPLE SEXTAVADO EM ACO CARBONO, COM ROSCA BSP, PRESSAO 3.000 LBS, DN 1 1/4"                                                                                                                                                                                                                                                                                                                                                                                                                               </t>
  </si>
  <si>
    <t>42,96</t>
  </si>
  <si>
    <t xml:space="preserve">NIPLE SEXTAVADO EM ACO CARBONO, COM ROSCA BSP, PRESSAO 3.000 LBS, DN 1/2"                                                                                                                                                                                                                                                                                                                                                                                                                                 </t>
  </si>
  <si>
    <t>14,68</t>
  </si>
  <si>
    <t xml:space="preserve">NIPLE SEXTAVADO EM ACO CARBONO, COM ROSCA BSP, PRESSAO 3.000 LBS, DN 1"                                                                                                                                                                                                                                                                                                                                                                                                                                   </t>
  </si>
  <si>
    <t>28,46</t>
  </si>
  <si>
    <t xml:space="preserve">NIPLE SEXTAVADO EM ACO CARBONO, COM ROSCA BSP, PRESSAO 3.000 LBS, DN 2 1/2"                                                                                                                                                                                                                                                                                                                                                                                                                               </t>
  </si>
  <si>
    <t>166,44</t>
  </si>
  <si>
    <t xml:space="preserve">NIPLE SEXTAVADO EM ACO CARBONO, COM ROSCA BSP, PRESSAO 3.000 LBS, DN 2"                                                                                                                                                                                                                                                                                                                                                                                                                                   </t>
  </si>
  <si>
    <t>104,77</t>
  </si>
  <si>
    <t xml:space="preserve">NIPLE SEXTAVADO EM ACO CARBONO, COM ROSCA BSP, PRESSAO 3.000 LBS, DN 3/4"                                                                                                                                                                                                                                                                                                                                                                                                                                 </t>
  </si>
  <si>
    <t>18,96</t>
  </si>
  <si>
    <t xml:space="preserve">NIVELADOR (HORISTA)                                                                                                                                                                                                                                                                                                                                                                                                                                                                                       </t>
  </si>
  <si>
    <t xml:space="preserve">NIVELADOR (MENSALISTA)                                                                                                                                                                                                                                                                                                                                                                                                                                                                                    </t>
  </si>
  <si>
    <t xml:space="preserve">NOBREAK TRIFASICO, DE 10 KVA FATOR DE POTENCIA DE 0,8, AUTONOMIA MINIMA DE 30 MINUTOS A PLENA CARGA                                                                                                                                                                                                                                                                                                                                                                                                       </t>
  </si>
  <si>
    <t>55.465,50</t>
  </si>
  <si>
    <t xml:space="preserve">NOBREAK TRIFASICO, DE 15 KVA FATOR DE POTENCIA DE 0,8, AUTONOMIA MINIMA DE 30 MINUTOS A PLENA CARGA                                                                                                                                                                                                                                                                                                                                                                                                       </t>
  </si>
  <si>
    <t>80.962,33</t>
  </si>
  <si>
    <t xml:space="preserve">NOBREAK TRIFASICO, DE 20 KVA FATOR DE POTENCIA DE 0,8, AUTONOMIA MINIMA DE 30 MINUTOS A PLENA CARGA                                                                                                                                                                                                                                                                                                                                                                                                       </t>
  </si>
  <si>
    <t>97.977,67</t>
  </si>
  <si>
    <t xml:space="preserve">NOBREAK TRIFASICO, DE 25 KVA FATOR DE POTENCIA DE 0,8, AUTONOMIA MINIMA DE 30 MINUTOS A PLENA CARGA                                                                                                                                                                                                                                                                                                                                                                                                       </t>
  </si>
  <si>
    <t>153.484,23</t>
  </si>
  <si>
    <t xml:space="preserve">NOBREAK TRIFASICO, DE 5 KVA FATOR DE POTENCIA DE 0,8, AUTONOMIA MINIMA DE 30 MINUTOS A PLENA CARGA                                                                                                                                                                                                                                                                                                                                                                                                        </t>
  </si>
  <si>
    <t>44.349,63</t>
  </si>
  <si>
    <t xml:space="preserve">NUMERO / ALGARISMO PARA RESIDENCIA (FACHADA), EM ZAMAC, COM ALTURA DE APROX *45* MM, INCLUSIVE PARAFUSOS                                                                                                                                                                                                                                                                                                                                                                                                  </t>
  </si>
  <si>
    <t>4,96</t>
  </si>
  <si>
    <t xml:space="preserve">NUMERO / ALGARISMO PARA RESIDENCIA (FACHADA), EM ZAMAC, COM ALTURA DE APROX 125 MM, INCLUSIVE PARAFUSOS                                                                                                                                                                                                                                                                                                                                                                                                   </t>
  </si>
  <si>
    <t>14,61</t>
  </si>
  <si>
    <t xml:space="preserve">OCULOS DE SEGURANCA CONTRA IMPACTOS COM LENTE INCOLOR, ARMACAO NYLON, COM PROTECAO UVA E UVB                                                                                                                                                                                                                                                                                                                                                                                                              </t>
  </si>
  <si>
    <t xml:space="preserve">OLEO DIESEL COMBUSTIVEL COMUM METROPOLITANO S-10 OU S-500                                                                                                                                                                                                                                                                                                                                                                                                                                                 </t>
  </si>
  <si>
    <t>5,74</t>
  </si>
  <si>
    <t xml:space="preserve">OLEO LUBRIFICANTE MINERAL MONOVISCOSO, SAE 40, PARA MOTORES DE EQUIPAMENTOS PESADOS (CAMINHOES, TRATORES, RETROS E ETC)                                                                                                                                                                                                                                                                                                                                                                                   </t>
  </si>
  <si>
    <t>26,76</t>
  </si>
  <si>
    <t xml:space="preserve">OLHO MAGICO PARA PORTAS, EM LATAO, COM LENTE DE POLICARBONATO, ANGULO DE *200* GRAUS, ESPESSURA ENTRE *25 E 46* MM, INCLUINDO FECHO JANELA                                                                                                                                                                                                                                                                                                                                                                </t>
  </si>
  <si>
    <t>21,71</t>
  </si>
  <si>
    <t xml:space="preserve">OPERADOR DE BATE-ESTACAS (HORISTA)                                                                                                                                                                                                                                                                                                                                                                                                                                                                        </t>
  </si>
  <si>
    <t>28,25</t>
  </si>
  <si>
    <t xml:space="preserve">OPERADOR DE BATE-ESTACAS (MENSALISTA)                                                                                                                                                                                                                                                                                                                                                                                                                                                                     </t>
  </si>
  <si>
    <t>4.979,32</t>
  </si>
  <si>
    <t xml:space="preserve">OPERADOR DE BETONEIRA (CAMINHAO) (MENSALISTA)                                                                                                                                                                                                                                                                                                                                                                                                                                                             </t>
  </si>
  <si>
    <t>2.408,65</t>
  </si>
  <si>
    <t xml:space="preserve">OPERADOR DE BETONEIRA ESTACIONARIA / MISTURADOR (HORISTA)                                                                                                                                                                                                                                                                                                                                                                                                                                                 </t>
  </si>
  <si>
    <t>12,53</t>
  </si>
  <si>
    <t xml:space="preserve">OPERADOR DE BETONEIRA ESTACIONARIA / MISTURADOR (MENSALISTA)                                                                                                                                                                                                                                                                                                                                                                                                                                              </t>
  </si>
  <si>
    <t>2.210,69</t>
  </si>
  <si>
    <t xml:space="preserve">OPERADOR DE COMPRESSOR DE AR OU COMPRESSORISTA (HORISTA)                                                                                                                                                                                                                                                                                                                                                                                                                                                  </t>
  </si>
  <si>
    <t>14,66</t>
  </si>
  <si>
    <t xml:space="preserve">OPERADOR DE COMPRESSOR DE AR OU COMPRESSORISTA (MENSALISTA)                                                                                                                                                                                                                                                                                                                                                                                                                                               </t>
  </si>
  <si>
    <t>2.583,40</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</si>
  <si>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</si>
  <si>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</si>
  <si>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</si>
  <si>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</si>
  <si>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</si>
  <si>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11,44</t>
  </si>
  <si>
    <t xml:space="preserve">OPERADOR DE GUINCHO OU GUINCHEIRO (MENSALISTA)                                                                                                                                                                                                                                                                                                                                                                                                                                                            </t>
  </si>
  <si>
    <t>2.019,32</t>
  </si>
  <si>
    <t xml:space="preserve">OPERADOR DE GUINDASTE (HORISTA)                                                                                                                                                                                                                                                                                                                                                                                                                                                                           </t>
  </si>
  <si>
    <t>22,19</t>
  </si>
  <si>
    <t xml:space="preserve">OPERADOR DE GUINDASTE (MENSALISTA)                                                                                                                                                                                                                                                                                                                                                                                                                                                                        </t>
  </si>
  <si>
    <t>3.914,15</t>
  </si>
  <si>
    <t xml:space="preserve">OPERADOR DE JATO ABRASIVO OU JATISTA (HORISTA)                                                                                                                                                                                                                                                                                                                                                                                                                                                            </t>
  </si>
  <si>
    <t>19,44</t>
  </si>
  <si>
    <t xml:space="preserve">OPERADOR DE JATO ABRASIVO OU JATISTA (MENSALISTA)                                                                                                                                                                                                                                                                                                                                                                                                                                                         </t>
  </si>
  <si>
    <t>3.426,89</t>
  </si>
  <si>
    <t xml:space="preserve">OPERADOR DE MAQUINAS E TRATORES DIVERSOS - TERRAPLANAGEM (HORISTA)                                                                                                                                                                                                                                                                                                                                                                                                                                        </t>
  </si>
  <si>
    <t>15,34</t>
  </si>
  <si>
    <t xml:space="preserve">OPERADOR DE MAQUINAS E TRATORES DIVERSOS - TERRAPLANAGEM (MENSALISTA)                                                                                                                                                                                                                                                                                                                                                                                                                                     </t>
  </si>
  <si>
    <t>2.707,18</t>
  </si>
  <si>
    <t xml:space="preserve">OPERADOR DE MARTELETE OU MARTELETEIRO (HORISTA)                                                                                                                                                                                                                                                                                                                                                                                                                                                           </t>
  </si>
  <si>
    <t>15,97</t>
  </si>
  <si>
    <t xml:space="preserve">OPERADOR DE MARTELETE OU MARTELETEIRO (MENSALISTA)                                                                                                                                                                                                                                                                                                                                                                                                                                                        </t>
  </si>
  <si>
    <t>2.816,68</t>
  </si>
  <si>
    <t xml:space="preserve">OPERADOR DE MOTO SCRAPER (HORISTA)                                                                                                                                                                                                                                                                                                                                                                                                                                                                        </t>
  </si>
  <si>
    <t xml:space="preserve">OPERADOR DE MOTO SCRAPER (MENSALISTA)                                                                                                                                                                                                                                                                                                                                                                                                                                                                     </t>
  </si>
  <si>
    <t>4.499,37</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</si>
  <si>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</si>
  <si>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</si>
  <si>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</si>
  <si>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</si>
  <si>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</si>
  <si>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</si>
  <si>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</si>
  <si>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14,70</t>
  </si>
  <si>
    <t xml:space="preserve">OPERADOR DE ROLO COMPACTADOR (MENSALISTA)                                                                                                                                                                                                                                                                                                                                                                                                                                                                 </t>
  </si>
  <si>
    <t>2.593,44</t>
  </si>
  <si>
    <t xml:space="preserve">OPERADOR DE USINA DE ASFALTO, DE SOLOS OU DE CONCRETO (HORISTA)                                                                                                                                                                                                                                                                                                                                                                                                                                           </t>
  </si>
  <si>
    <t xml:space="preserve">OPERADOR DE USINA DE ASFALTO, DE SOLOS OU DE CONCRETO (MENSALISTA)                                                                                                                                                                                                                                                                                                                                                                                                                                        </t>
  </si>
  <si>
    <t xml:space="preserve">OXIGENIO, RECARGA PARA CILINDRO DE CONJUNTO OXICORTE GRANDE                                                                                                                                                                                                                                                                                                                                                                                                                                               </t>
  </si>
  <si>
    <t>13,63</t>
  </si>
  <si>
    <t xml:space="preserve">PA CARREGADEIRA SOBRE RODAS, POTENCIA BRUTA *127* CV, CAPACIDADE DA CACAMBA DE 2,0 A 2,4 M3, PESO OPERACIONAL MAXIMO DE 10330 KG                                                                                                                                                                                                                                                                                                                                                                          </t>
  </si>
  <si>
    <t>568.320,00</t>
  </si>
  <si>
    <t xml:space="preserve">PA CARREGADEIRA SOBRE RODAS, POTENCIA LIQUIDA 128 HP, CAPACIDADE DA CACAMBA DE 1,7 A 2,8 M3, PESO OPERACIONAL MAXIMO DE 11632 KG                                                                                                                                                                                                                                                                                                                                                                          </t>
  </si>
  <si>
    <t>640.000,00</t>
  </si>
  <si>
    <t xml:space="preserve">PA CARREGADEIRA SOBRE RODAS, POTENCIA LIQUIDA 197 HP, CAPACIDADE DA CACAMBA DE 2,5 A 3,5 M3, PESO OPERACIONAL MAXIMO DE 18338 KG                                                                                                                                                                                                                                                                                                                                                                          </t>
  </si>
  <si>
    <t>887.466,62</t>
  </si>
  <si>
    <t xml:space="preserve">PA CARREGADEIRA SOBRE RODAS, POTENCIA LIQUIDA 213 HP, CAPACIDADE DA CACAMBA DE 1,9 A 3,5 M3, PESO OPERACIONAL MAXIMO DE 19234 KG                                                                                                                                                                                                                                                                                                                                                                          </t>
  </si>
  <si>
    <t>1.010.346,62</t>
  </si>
  <si>
    <t xml:space="preserve">PA CARREGADEIRA SOBRE RODAS, POTENCIA 152 HP, CAPACIDADE DA CACAMBA DE 1,53 A 2,30 M3, PESO OPERACIONAL MAXIMO DE 10216 KG                                                                                                                                                                                                                                                                                                                                                                                </t>
  </si>
  <si>
    <t>589.653,31</t>
  </si>
  <si>
    <t xml:space="preserve">PA DE LIXO PLASTICA, CABO LONGO                                                                                                                                                                                                                                                                                                                                                                                                                                                                           </t>
  </si>
  <si>
    <t xml:space="preserve">PAINEL DE LA DE VIDRO SEM REVESTIMENTO PSI 20, E = 25 MM, DE 1200 X 600 MM                                                                                                                                                                                                                                                                                                                                                                                                                                </t>
  </si>
  <si>
    <t>27,18</t>
  </si>
  <si>
    <t xml:space="preserve">PAINEL DE LA DE VIDRO SEM REVESTIMENTO PSI 20, E = 50 MM, DE 1200 X 600 MM                                                                                                                                                                                                                                                                                                                                                                                                                                </t>
  </si>
  <si>
    <t>61,18</t>
  </si>
  <si>
    <t xml:space="preserve">PAINEL DE LA DE VIDRO SEM REVESTIMENTO PSI 40, E = 25 MM, DE 1200 X 600 MM                                                                                                                                                                                                                                                                                                                                                                                                                                </t>
  </si>
  <si>
    <t>47,50</t>
  </si>
  <si>
    <t xml:space="preserve">PAINEL DE LA DE VIDRO SEM REVESTIMENTO PSI 40, E = 50 MM, DE 1200 X 600 MM                                                                                                                                                                                                                                                                                                                                                                                                                                </t>
  </si>
  <si>
    <t>100,26</t>
  </si>
  <si>
    <t xml:space="preserve">PAINEL ESTRUTURAL PARA LAJE SECA REVESTIDO EM PLACA CIMENTICIA, DE 1,20 X 2,50 M, E = 23 MM                                                                                                                                                                                                                                                                                                                                                                                                               </t>
  </si>
  <si>
    <t>99,62</t>
  </si>
  <si>
    <t xml:space="preserve">PAINEL ESTRUTURAL PARA LAJE SECA REVESTIDO EM PLACA CIMENTICIA, DE 1,20 X 2,50 M, E = 40 MM                                                                                                                                                                                                                                                                                                                                                                                                               </t>
  </si>
  <si>
    <t>112,73</t>
  </si>
  <si>
    <t xml:space="preserve">PAINEL ESTRUTURAL PARA LAJE SECA REVESTIDO EM PLACA CIMENTICIA, DE 1,20 X 2,50 M, E = 55 MM                                                                                                                                                                                                                                                                                                                                                                                                               </t>
  </si>
  <si>
    <t>170,08</t>
  </si>
  <si>
    <t xml:space="preserve">PAINEL TERMOISOLANTE PARA FECHAMENTOS VERTICAIS (INCLUI PARAFUSOS DE FIXACAO) REVESTIDO EM ACO GALVALUME, LARGURA UTIL DE 1100 MM, REVESTIMENTO COM ESPESSURA DE 0,50 MM, COM PRE-PINTURA NAS DUAS FACES, NUCLEO EM POLIURETANO (PUR) COM ESPESSURA 40/50 MM                                                                                                                                                                                                                                              </t>
  </si>
  <si>
    <t>226,14</t>
  </si>
  <si>
    <t xml:space="preserve">PAINEL TERMOISOLANTE PARA FECHAMENTOS VERTICAIS (INCLUI PARAFUSOS DE FIXACAO) REVESTIDO EM ACO GALVALUME, LARGURA UTIL DE 1100 MM, REVESTIMENTO COM ESPESSURA DE 0,50 MM, COM PRE-PINTURA NAS DUAS FACES, NUCLEO EM POLIURETANO (PUR) COM ESPESSURA 70/80 MM                                                                                                                                                                                                                                              </t>
  </si>
  <si>
    <t>268,10</t>
  </si>
  <si>
    <t xml:space="preserve">PAPEL KRAFT BETUMADO                                                                                                                                                                                                                                                                                                                                                                                                                                                                                      </t>
  </si>
  <si>
    <t xml:space="preserve">PAPELEIRA DE PAREDE EM METAL CROMADO SEM TAMPA                                                                                                                                                                                                                                                                                                                                                                                                                                                            </t>
  </si>
  <si>
    <t>22,10</t>
  </si>
  <si>
    <t xml:space="preserve">PAPELEIRA PLASTICA TIPO DISPENSER PARA PAPEL HIGIENICO ROLAO                                                                                                                                                                                                                                                                                                                                                                                                                                              </t>
  </si>
  <si>
    <t>88,07</t>
  </si>
  <si>
    <t xml:space="preserve">PAR DE TABELAS DE BASQUETE EM COMPENSADO NAVAL, OFICIAL, 1800 X 1200 MM, INCLUINDO ARO DE METAL E REDE EM POLIPROPILENO 100% (SEM SUPORTE DE FIXACAO)                                                                                                                                                                                                                                                                                                                                                     </t>
  </si>
  <si>
    <t>3.268,27</t>
  </si>
  <si>
    <t xml:space="preserve">PARA-RAIOS DE DISTRIBUICAO, TENSAO NOMINAL 15 KV, CORRENTE NOMINAL DE DESCARGA 5 KA                                                                                                                                                                                                                                                                                                                                                                                                                       </t>
  </si>
  <si>
    <t>195,72</t>
  </si>
  <si>
    <t xml:space="preserve">PARA-RAIOS DE DISTRIBUICAO, TENSAO NOMINAL 30 KV, CORRENTE NOMINAL DE DESCARGA 10 KA                                                                                                                                                                                                                                                                                                                                                                                                                      </t>
  </si>
  <si>
    <t>355,35</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</si>
  <si>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</si>
  <si>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</si>
  <si>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0,26</t>
  </si>
  <si>
    <t xml:space="preserve">PARAFUSO DE ACO TIPO CHUMBADOR PARABOLT, DIAMETRO 1/2", COMPRIMENTO 75 MM                                                                                                                                                                                                                                                                                                                                                                                                                                 </t>
  </si>
  <si>
    <t>9,40</t>
  </si>
  <si>
    <t xml:space="preserve">PARAFUSO DE ACO TIPO CHUMBADOR PARABOLT, DIAMETRO 3/8", COMPRIMENTO 75 MM                                                                                                                                                                                                                                                                                                                                                                                                                                 </t>
  </si>
  <si>
    <t>2,37</t>
  </si>
  <si>
    <t xml:space="preserve">PARAFUSO DE ACO ZINCADO COM ROSCA SOBERBA, CABECA CHATA E FENDA SIMPLES, DIAMETRO 2,5 MM, COMPRIMENTO * 9,5 * MM                                                                                                                                                                                                                                                                                                                                                                                          </t>
  </si>
  <si>
    <t xml:space="preserve">PARAFUSO DE ACO ZINCADO COM ROSCA SOBERBA, CABECA CHATA E FENDA SIMPLES, DIAMETRO 4,2 MM, COMPRIMENTO * 32 * MM                                                                                                                                                                                                                                                                                                                                                                                           </t>
  </si>
  <si>
    <t>0,18</t>
  </si>
  <si>
    <t xml:space="preserve">PARAFUSO DE ACO ZINCADO COM ROSCA SOBERBA, CABECA CHATA E FENDA SIMPLES, DIAMETRO 4,8 MM, COMPRIMENTO 45 MM                                                                                                                                                                                                                                                                                                                                                                                               </t>
  </si>
  <si>
    <t xml:space="preserve">PARAFUSO DE FERRO POLIDO, SEXTAVADO, COM ROSCA INTEIRA, DIAMETRO 5/16", COMPRIMENTO 3/4", COM PORCA E ARRUELA LISA LEVE                                                                                                                                                                                                                                                                                                                                                                                   </t>
  </si>
  <si>
    <t>0,44</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</si>
  <si>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</si>
  <si>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</si>
  <si>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4,41</t>
  </si>
  <si>
    <t xml:space="preserve">PARAFUSO DE LATAO COM ROSCA SOBERBA, CABECA CHATA E FENDA SIMPLES, DIAMETRO 2,5 MM, COMPRIMENTO 12 MM                                                                                                                                                                                                                                                                                                                                                                                                     </t>
  </si>
  <si>
    <t>0,14</t>
  </si>
  <si>
    <t xml:space="preserve">PARAFUSO DE LATAO COM ROSCA SOBERBA, CABECA CHATA E FENDA SIMPLES, DIAMETRO 3,2 MM, COMPRIMENTO 16 MM                                                                                                                                                                                                                                                                                                                                                                                                     </t>
  </si>
  <si>
    <t xml:space="preserve">PARAFUSO DE LATAO COM ROSCA SOBERBA, CABECA CHATA E FENDA SIMPLES, DIAMETRO 4,8 MM, COMPRIMENTO 65 MM                                                                                                                                                                                                                                                                                                                                                                                                     </t>
  </si>
  <si>
    <t>2,01</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</si>
  <si>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</si>
  <si>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</si>
  <si>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</si>
  <si>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</si>
  <si>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0,15</t>
  </si>
  <si>
    <t xml:space="preserve">PARAFUSO DRY WALL, EM ACO FOSFATIZADO, CABECA TROMBETA E PONTA BROCA (TB), COMPRIMENTO 35 MM                                                                                                                                                                                                                                                                                                                                                                                                              </t>
  </si>
  <si>
    <t>0,20</t>
  </si>
  <si>
    <t xml:space="preserve">PARAFUSO DRY WALL, EM ACO FOSFATIZADO, CABECA TROMBETA E PONTA BROCA (TB), COMPRIMENTO 45 MM                                                                                                                                                                                                                                                                                                                                                                                                              </t>
  </si>
  <si>
    <t>0,25</t>
  </si>
  <si>
    <t xml:space="preserve">PARAFUSO DRY WALL, EM ACO ZINCADO, CABECA LENTILHA E PONTA AGULHA (LA), LARGURA 4,2 MM, COMPRIMENTO 13 MM                                                                                                                                                                                                                                                                                                                                                                                                 </t>
  </si>
  <si>
    <t xml:space="preserve">PARAFUSO DRY WALL, EM ACO ZINCADO, CABECA LENTILHA E PONTA BROCA (LB), LARGURA 4,2 MM, COMPRIMENTO 13 MM                                                                                                                                                                                                                                                                                                                                                                                                  </t>
  </si>
  <si>
    <t>0,24</t>
  </si>
  <si>
    <t xml:space="preserve">PARAFUSO EM ACO GALVANIZADO, TIPO MAQUINA, SEXTAVADO, SEM PORCA, DIAMETRO 1/2", COMPRIMENTO 2"                                                                                                                                                                                                                                                                                                                                                                                                            </t>
  </si>
  <si>
    <t>2,15</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</si>
  <si>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</si>
  <si>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</si>
  <si>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20,37</t>
  </si>
  <si>
    <t xml:space="preserve">PARAFUSO FRANCES M16 EM ACO GALVANIZADO, COMPRIMENTO = 150 MM, DIAMETRO = 16 MM, CABECA ABAULADA                                                                                                                                                                                                                                                                                                                                                                                                          </t>
  </si>
  <si>
    <t xml:space="preserve">PARAFUSO FRANCES M16 EM ACO GALVANIZADO, COMPRIMENTO = 45 MM, DIAMETRO = 16 MM, CABECA ABAULADA                                                                                                                                                                                                                                                                                                                                                                                                           </t>
  </si>
  <si>
    <t>7,83</t>
  </si>
  <si>
    <t xml:space="preserve">PARAFUSO FRANCES ZINCADO, DIAMETRO 1/2'', COMPRIMENTO 2'', COM PORCA E ARRUELA                                                                                                                                                                                                                                                                                                                                                                                                                            </t>
  </si>
  <si>
    <t>3,23</t>
  </si>
  <si>
    <t xml:space="preserve">PARAFUSO FRANCES ZINCADO, DIAMETRO 1/2", COMPRIMENTO 12", COM PORCA E ARRUELA LISA MEDIA                                                                                                                                                                                                                                                                                                                                                                                                                  </t>
  </si>
  <si>
    <t>13,68</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</si>
  <si>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</si>
  <si>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</si>
  <si>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</si>
  <si>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</si>
  <si>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</si>
  <si>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</si>
  <si>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17,38</t>
  </si>
  <si>
    <t xml:space="preserve">PARAFUSO M16 EM ACO GALVANIZADO, COMPRIMENTO = 300 MM, DIAMETRO = 16 MM, ROSCA DUPLA                                                                                                                                                                                                                                                                                                                                                                                                                      </t>
  </si>
  <si>
    <t xml:space="preserve">PARAFUSO M16 EM ACO GALVANIZADO, COMPRIMENTO = 300 MM, DIAMETRO = 16 MM, ROSCA MAQUINA, CABECA QUADRADA                                                                                                                                                                                                                                                                                                                                                                                                   </t>
  </si>
  <si>
    <t>19,97</t>
  </si>
  <si>
    <t xml:space="preserve">PARAFUSO M16 EM ACO GALVANIZADO, COMPRIMENTO = 350 MM, DIAMETRO = 16 MM, ROSCA MAQUINA, CABECA QUADRADA                                                                                                                                                                                                                                                                                                                                                                                                   </t>
  </si>
  <si>
    <t>23,31</t>
  </si>
  <si>
    <t xml:space="preserve">PARAFUSO M16 EM ACO GALVANIZADO, COMPRIMENTO = 400 MM, DIAMETRO = 16 MM, ROSCA DUPLA                                                                                                                                                                                                                                                                                                                                                                                                                      </t>
  </si>
  <si>
    <t>30,97</t>
  </si>
  <si>
    <t xml:space="preserve">PARAFUSO M16 EM ACO GALVANIZADO, COMPRIMENTO = 450 MM, DIAMETRO = 16 MM, ROSCA MAQUINA, CABECA QUADRADA                                                                                                                                                                                                                                                                                                                                                                                                   </t>
  </si>
  <si>
    <t>35,13</t>
  </si>
  <si>
    <t xml:space="preserve">PARAFUSO M16 EM ACO GALVANIZADO, COMPRIMENTO = 500 MM, DIAMETRO = 16 MM, ROSCA MAQUINA, COM CABECA SEXTAVADA E PORCA                                                                                                                                                                                                                                                                                                                                                                                      </t>
  </si>
  <si>
    <t>38,20</t>
  </si>
  <si>
    <t xml:space="preserve">PARAFUSO NIQUELADO COM ACABAMENTO CROMADO PARA FIXAR PECA SANITARIA, INCLUI PORCA CEGA, ARRUELA E BUCHA DE NYLON TAMANHO S-10                                                                                                                                                                                                                                                                                                                                                                             </t>
  </si>
  <si>
    <t>22,34</t>
  </si>
  <si>
    <t xml:space="preserve">PARAFUSO NIQUELADO 3 1/2" COM ACABAMENTO CROMADO PARA FIXAR PECA SANITARIA, INCLUI PORCA CEGA, ARRUELA E BUCHA DE NYLON TAMANHO S-8                                                                                                                                                                                                                                                                                                                                                                       </t>
  </si>
  <si>
    <t>16,56</t>
  </si>
  <si>
    <t xml:space="preserve">PARAFUSO ROSCA SOBERBA ZINCADO CABECA CHATA FENDA SIMPLES 3,2 X 20 MM (3/4 ")                                                                                                                                                                                                                                                                                                                                                                                                                             </t>
  </si>
  <si>
    <t xml:space="preserve">PARAFUSO ROSCA SOBERBA ZINCADO CABECA CHATA FENDA SIMPLES 3,5 X 25 MM (1 ")                                                                                                                                                                                                                                                                                                                                                                                                                               </t>
  </si>
  <si>
    <t>0,08</t>
  </si>
  <si>
    <t xml:space="preserve">PARAFUSO ROSCA SOBERBA ZINCADO CABECA CHATA FENDA SIMPLES 3,8 X 30 MM (1.1/4 ")                                                                                                                                                                                                                                                                                                                                                                                                                           </t>
  </si>
  <si>
    <t>0,09</t>
  </si>
  <si>
    <t xml:space="preserve">PARAFUSO ROSCA SOBERBA ZINCADO CABECA CHATA FENDA SIMPLES 4,8 X 40 MM (1.1/2 ")                                                                                                                                                                                                                                                                                                                                                                                                                           </t>
  </si>
  <si>
    <t xml:space="preserve">PARAFUSO ROSCA SOBERBA ZINCADO CABECA CHATA FENDA SIMPLES 5,5 X 50 MM (2 ")                                                                                                                                                                                                                                                                                                                                                                                                                               </t>
  </si>
  <si>
    <t>0,34</t>
  </si>
  <si>
    <t xml:space="preserve">PARAFUSO ROSCA SOBERBA ZINCADO CABECA CHATA FENDA SIMPLES 5,5 X 65 MM (2.1/2 ")                                                                                                                                                                                                                                                                                                                                                                                                                           </t>
  </si>
  <si>
    <t>0,45</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</si>
  <si>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</si>
  <si>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</si>
  <si>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</si>
  <si>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</si>
  <si>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</si>
  <si>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2,61</t>
  </si>
  <si>
    <t xml:space="preserve">PARAFUSO ZINCADO ROSCA SOBERBA, CABECA SEXTAVADA, 5/16 " X 230 MM, PARA FIXACAO DE TELHA EM MADEIRA                                                                                                                                                                                                                                                                                                                                                                                                       </t>
  </si>
  <si>
    <t>5,40</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</si>
  <si>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</si>
  <si>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</si>
  <si>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</si>
  <si>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1,18</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</si>
  <si>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</si>
  <si>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</si>
  <si>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</si>
  <si>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27,14</t>
  </si>
  <si>
    <t xml:space="preserve">PARAFUSO ZINCADO, SEXTAVADO, COM ROSCA INTEIRA, DIAMETRO 1/4", COMPRIMENTO 1/2"                                                                                                                                                                                                                                                                                                                                                                                                                           </t>
  </si>
  <si>
    <t xml:space="preserve">PARAFUSO ZINCADO, SEXTAVADO, COM ROSCA INTEIRA, DIAMETRO 3/8", COMPRIMENTO 2"                                                                                                                                                                                                                                                                                                                                                                                                                             </t>
  </si>
  <si>
    <t>1,08</t>
  </si>
  <si>
    <t xml:space="preserve">PARAFUSO ZINCADO, SEXTAVADO, COM ROSCA INTEIRA, DIAMETRO 5/8", COMPRIMENTO 2 1/4"                                                                                                                                                                                                                                                                                                                                                                                                                         </t>
  </si>
  <si>
    <t xml:space="preserve">PARAFUSO ZINCADO, SEXTAVADO, COM ROSCA INTEIRA, DIAMETRO 5/8", COMPRIMENTO 3", COM PORCA E ARRUELA DE PRESSAO MEDIA                                                                                                                                                                                                                                                                                                                                                                                       </t>
  </si>
  <si>
    <t>5,21</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</si>
  <si>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</si>
  <si>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</si>
  <si>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</si>
  <si>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1,12</t>
  </si>
  <si>
    <t xml:space="preserve">PARAFUSO ZINCADO, SEXTAVADO, GRAU 5, ROSCA INTEIRA, DIAMETRO 1 1/2", COMPRIMENTO 4"                                                                                                                                                                                                                                                                                                                                                                                                                       </t>
  </si>
  <si>
    <t>46,73</t>
  </si>
  <si>
    <t xml:space="preserve">PARAFUSO, ASTM A307 - GRAU A, SEXTAVADO, ZINCADO, DIAMETRO 3/8" (9,52 MM), COMPRIMENTO 1 " (25,4 MM)                                                                                                                                                                                                                                                                                                                                                                                                      </t>
  </si>
  <si>
    <t>112,46</t>
  </si>
  <si>
    <t xml:space="preserve">PARAFUSO, AUTO ATARRACHANTE, CABECA CHATA, FENDA SIMPLES, 1/4" (6,35 MM) X 25 MM                                                                                                                                                                                                                                                                                                                                                                                                                          </t>
  </si>
  <si>
    <t>46,53</t>
  </si>
  <si>
    <t xml:space="preserve">PARAFUSO, COMUM, ASTM A307, SEXTAVADO, DIAMETRO 1/2" (12,7 MM), COMPRIMENTO 1" (25,4 MM)                                                                                                                                                                                                                                                                                                                                                                                                                  </t>
  </si>
  <si>
    <t>184,20</t>
  </si>
  <si>
    <t xml:space="preserve">PARALELEPIPEDO GRANITICO OU BASALTICO, PARA PAVIMENTACAO, SEM FRETE (VARIACAO REGIONAL DE PECAS POR M2)                                                                                                                                                                                                                                                                                                                                                                                                   </t>
  </si>
  <si>
    <t xml:space="preserve">MIL   </t>
  </si>
  <si>
    <t>5.120,21</t>
  </si>
  <si>
    <t xml:space="preserve">PASTA LUBRIFICANTE PARA TUBOS E CONEXOES COM JUNTA ELASTICA, EMBALAGEM DE *400* GR (USO EM PVC, ACO, POLIETILENO E OUTROS)                                                                                                                                                                                                                                                                                                                                                                                </t>
  </si>
  <si>
    <t>25,40</t>
  </si>
  <si>
    <t xml:space="preserve">PASTA PARA SOLDA DE TUBOS E CONEXOES DE COBRE (EMBALAGEM COM 250 G)                                                                                                                                                                                                                                                                                                                                                                                                                                       </t>
  </si>
  <si>
    <t>50,23</t>
  </si>
  <si>
    <t xml:space="preserve">PASTA VEDA JUNTAS/ROSCA, EMBALAGEM DE *500* G, PARA INSTALACOES DE AGUA, GAS E OUTROS                                                                                                                                                                                                                                                                                                                                                                                                                     </t>
  </si>
  <si>
    <t>53,71</t>
  </si>
  <si>
    <t xml:space="preserve">PASTILHA CERAMICA/PORCELANA, REVEST INT/EXT E  PISCINA, CORES BRANCA OU FRIAS, SOLIDAS, SEM MESCLAGEM/MISTURA, ACABAMENTO LISO *2,5 X 2,5* CM                                                                                                                                                                                                                                                                                                                                                             </t>
  </si>
  <si>
    <t>146,48</t>
  </si>
  <si>
    <t xml:space="preserve">PASTILHA CERAMICA/PORCELANA, REVEST INT/EXT E  PISCINA, CORES BRANCA OU FRIAS, SOLIDAS, SEM MESCLAGEM/MISTURA, ACABAMENTO LISO *5 X 5* CM                                                                                                                                                                                                                                                                                                                                                                 </t>
  </si>
  <si>
    <t>94,34</t>
  </si>
  <si>
    <t xml:space="preserve">PASTILHA CERAMICA/PORCELANA, REVEST INT/EXT E  PISCINA, CORES LISAS/SOLIDAS, QUENTES, SEM MESCLAGEM/MISTURA, *2,5 X 2,5* CM                                                                                                                                                                                                                                                                                                                                                                               </t>
  </si>
  <si>
    <t>159,33</t>
  </si>
  <si>
    <t xml:space="preserve">PASTILHA CERAMICA/PORCELANA, REVEST INT/EXT E  PISCINA, CORES LISAS/SOLIDAS, QUENTES, SEM MESCLAGEM/MISTURA, *5 X 5* CM                                                                                                                                                                                                                                                                                                                                                                                   </t>
  </si>
  <si>
    <t>112,80</t>
  </si>
  <si>
    <t xml:space="preserve">PASTILHEIRO (HORISTA)                                                                                                                                                                                                                                                                                                                                                                                                                                                                                     </t>
  </si>
  <si>
    <t xml:space="preserve">PASTILHEIRO (MENSALISTA)                                                                                                                                                                                                                                                                                                                                                                                                                                                                                  </t>
  </si>
  <si>
    <t xml:space="preserve">PATCH CORD (CABO DE REDE), CATEGORIA 5 E (CAT 5E) UTP, 24 AWG, 4 PARES, EXTENSAO DE 1,50 M                                                                                                                                                                                                                                                                                                                                                                                                                </t>
  </si>
  <si>
    <t>13,78</t>
  </si>
  <si>
    <t xml:space="preserve">PATCH CORD (CABO DE REDE), CATEGORIA 5 E (CAT 5E) UTP, 24 AWG, 4 PARES, EXTENSAO DE 2,50 M                                                                                                                                                                                                                                                                                                                                                                                                                </t>
  </si>
  <si>
    <t>14,97</t>
  </si>
  <si>
    <t xml:space="preserve">PATCH CORD (CABO DE REDE), CATEGORIA 6 (CAT 6) UTP, 23 AWG, 4 PARES, EXTENSAO DE 1,50 M                                                                                                                                                                                                                                                                                                                                                                                                                   </t>
  </si>
  <si>
    <t>26,22</t>
  </si>
  <si>
    <t xml:space="preserve">PATCH CORD (CABO DE REDE), CATEGORIA 6 (CAT 6) UTP, 23 AWG, 4 PARES, EXTENSAO DE 2,50 M                                                                                                                                                                                                                                                                                                                                                                                                                   </t>
  </si>
  <si>
    <t>35,47</t>
  </si>
  <si>
    <t xml:space="preserve">PATCH PANEL, 24 PORTAS, CATEGORIA 5E, COM RACKS DE 19" DE LARGURA E 1 U DE ALTURA                                                                                                                                                                                                                                                                                                                                                                                                                         </t>
  </si>
  <si>
    <t>304,03</t>
  </si>
  <si>
    <t xml:space="preserve">PATCH PANEL, 24 PORTAS, CATEGORIA 6, COM RACKS DE 19" DE LARGURA E 1 U DE ALTURA                                                                                                                                                                                                                                                                                                                                                                                                                          </t>
  </si>
  <si>
    <t>814,22</t>
  </si>
  <si>
    <t xml:space="preserve">PATCH PANEL, 48 PORTAS, CATEGORIA 5E, COM RACKS DE 19" DE LARGURA E 2 U DE ALTURA                                                                                                                                                                                                                                                                                                                                                                                                                         </t>
  </si>
  <si>
    <t>1.829,43</t>
  </si>
  <si>
    <t xml:space="preserve">PATCH PANEL, 48 PORTAS, CATEGORIA 6, COM RACKS DE 19" DE LARGURA E 2 U DE ALTURA                                                                                                                                                                                                                                                                                                                                                                                                                          </t>
  </si>
  <si>
    <t>2.869,71</t>
  </si>
  <si>
    <t xml:space="preserve">PEDRA ARDOSIA, CINZA, *40 X 40* CM, E= *1 CM                                                                                                                                                                                                                                                                                                                                                                                                                                                              </t>
  </si>
  <si>
    <t>40,00</t>
  </si>
  <si>
    <t xml:space="preserve">PEDRA ARDOSIA, CINZA, 20  X  40 CM,  E=  *1 CM                                                                                                                                                                                                                                                                                                                                                                                                                                                            </t>
  </si>
  <si>
    <t>36,09</t>
  </si>
  <si>
    <t xml:space="preserve">PEDRA ARDOSIA, CINZA, 30  X  30,  E= *1 CM                                                                                                                                                                                                                                                                                                                                                                                                                                                                </t>
  </si>
  <si>
    <t>38,67</t>
  </si>
  <si>
    <t xml:space="preserve">PEDRA BRITADA GRADUADA, CLASSIFICADA (POSTO PEDREIRA/FORNECEDOR, SEM FRETE)                                                                                                                                                                                                                                                                                                                                                                                                                               </t>
  </si>
  <si>
    <t>105,27</t>
  </si>
  <si>
    <t xml:space="preserve">PEDRA BRITADA N. 0, OU PEDRISCO (4,8 A 9,5 MM) POSTO PEDREIRA/FORNECEDOR, SEM FRETE                                                                                                                                                                                                                                                                                                                                                                                                                       </t>
  </si>
  <si>
    <t>120,62</t>
  </si>
  <si>
    <t xml:space="preserve">PEDRA BRITADA N. 1 (9,5 a 19 MM) POSTO PEDREIRA/FORNECEDOR, SEM FRETE                                                                                                                                                                                                                                                                                                                                                                                                                                     </t>
  </si>
  <si>
    <t>104,48</t>
  </si>
  <si>
    <t xml:space="preserve">PEDRA BRITADA N. 2 (19 A 38 MM) POSTO PEDREIRA/FORNECEDOR, SEM FRETE                                                                                                                                                                                                                                                                                                                                                                                                                                      </t>
  </si>
  <si>
    <t>105,03</t>
  </si>
  <si>
    <t xml:space="preserve">PEDRA BRITADA N. 3 (38 A 50 MM) POSTO PEDREIRA/FORNECEDOR, SEM FRETE                                                                                                                                                                                                                                                                                                                                                                                                                                      </t>
  </si>
  <si>
    <t>98,69</t>
  </si>
  <si>
    <t xml:space="preserve">PEDRA BRITADA N. 4 (50 A 76 MM) POSTO PEDREIRA/FORNECEDOR, SEM FRETE                                                                                                                                                                                                                                                                                                                                                                                                                                      </t>
  </si>
  <si>
    <t>97,84</t>
  </si>
  <si>
    <t xml:space="preserve">PEDRA BRITADA N. 5 (76 A 100 MM) POSTO PEDREIRA/FORNECEDOR, SEM FRETE                                                                                                                                                                                                                                                                                                                                                                                                                                     </t>
  </si>
  <si>
    <t>89,55</t>
  </si>
  <si>
    <t xml:space="preserve">PEDRA BRITADA OU BICA CORRIDA, NAO CLASSIFICADA (POSTO PEDREIRA/FORNECEDOR, SEM FRETE)                                                                                                                                                                                                                                                                                                                                                                                                                    </t>
  </si>
  <si>
    <t>96,50</t>
  </si>
  <si>
    <t xml:space="preserve">PEDRA DE MAO OU PEDRA RACHAO PARA ARRIMO/FUNDACAO (POSTO PEDREIRA/FORNECEDOR, SEM FRETE)                                                                                                                                                                                                                                                                                                                                                                                                                  </t>
  </si>
  <si>
    <t>98,20</t>
  </si>
  <si>
    <t xml:space="preserve">PEDRA GRANITICA OU BASALTICA IRREGULAR, FAIXA GRANULOMETRICA 100 A 150 MM PARA PAVIMENTACAO OU CALCAMENTO POLIEDRICO, POSTO PEDREIRA / FORNECEDOR (SEM FRETE)                                                                                                                                                                                                                                                                                                                                             </t>
  </si>
  <si>
    <t>113,31</t>
  </si>
  <si>
    <t xml:space="preserve">PEDRA GRANITICA OU BASALTO, CACO, RETALHO, CAVACO, TIPO MIRACEMA, MADEIRA, PADUANA, RACHINHA, SANTA ISABEL OU OUTRAS SIMILARES, E=  *1,0 A *2,0 CM                                                                                                                                                                                                                                                                                                                                                        </t>
  </si>
  <si>
    <t>125,70</t>
  </si>
  <si>
    <t xml:space="preserve">PEDRA GRANITICA, SERRADA, TIPO MIRACEMA, MADEIRA, PADUANA, RACHINHA, SANTA ISABEL OU OUTRAS SIMILARES, *11,5 X  *23 CM, E=  *1,0 A *2,0 CM                                                                                                                                                                                                                                                                                                                                                                </t>
  </si>
  <si>
    <t>74,77</t>
  </si>
  <si>
    <t xml:space="preserve">PEDRA PORTUGUESA  OU PETIT PAVE, BRANCA OU PRETA                                                                                                                                                                                                                                                                                                                                                                                                                                                          </t>
  </si>
  <si>
    <t>145,04</t>
  </si>
  <si>
    <t xml:space="preserve">PEDRA QUARTZITO OU CALCARIO LAMINADO, CACO, TIPO CARIRI, ITACOLOMI, LAGOA SANTA, LUMINARIA, PIRENOPOLIS, SAO TOME OU OUTRAS SIMILARES DA REGIAO, E=  *1,5 A *2,5 CM                                                                                                                                                                                                                                                                                                                                       </t>
  </si>
  <si>
    <t>70,91</t>
  </si>
  <si>
    <t xml:space="preserve">PEDRA QUARTZITO OU CALCARIO LAMINADO, SERRADA, TIPO CARIRI, ITACOLOMI, LAGOA SANTA, LUMINARIA, PIRENOPOLIS, SAO TOME OU OUTRAS SIMILARES DA REGIAO, *20 X *40 CM, E=  *1,5 A *2,5 CM                                                                                                                                                                                                                                                                                                                      </t>
  </si>
  <si>
    <t>227,39</t>
  </si>
  <si>
    <t xml:space="preserve">PEDREGULHO OU PICARRA DE JAZIDA, AO NATURAL, PARA BASE DE PAVIMENTACAO (RETIRADO NA JAZIDA, SEM TRANSPORTE)                                                                                                                                                                                                                                                                                                                                                                                               </t>
  </si>
  <si>
    <t>73,35</t>
  </si>
  <si>
    <t xml:space="preserve">PEDREIRO (HORISTA)                                                                                                                                                                                                                                                                                                                                                                                                                                                                                        </t>
  </si>
  <si>
    <t xml:space="preserve">PEDREIRO (MENSALISTA)                                                                                                                                                                                                                                                                                                                                                                                                                                                                                     </t>
  </si>
  <si>
    <t xml:space="preserve">PEITORIL EM MARMORE, POLIDO, BRANCO COMUM, L= *15* CM, E=  *2,0* CM, COM PINGADEIRA                                                                                                                                                                                                                                                                                                                                                                                                                       </t>
  </si>
  <si>
    <t>100,38</t>
  </si>
  <si>
    <t xml:space="preserve">PEITORIL EM MARMORE, POLIDO, BRANCO COMUM, L= *15* CM, E=  *3* CM, CORTE RETO                                                                                                                                                                                                                                                                                                                                                                                                                             </t>
  </si>
  <si>
    <t>107,93</t>
  </si>
  <si>
    <t xml:space="preserve">PEITORIL PRE-MOLDADO EM GRANILITE, MARMORITE OU GRANITINA, L = *15* CM                                                                                                                                                                                                                                                                                                                                                                                                                                    </t>
  </si>
  <si>
    <t>104,34</t>
  </si>
  <si>
    <t xml:space="preserve">PEITORIL/ SOLEIRA EM MARMORE, POLIDO, BRANCO COMUM, L= *25* CM, E=  *3* CM, CORTE RETO                                                                                                                                                                                                                                                                                                                                                                                                                    </t>
  </si>
  <si>
    <t>149,40</t>
  </si>
  <si>
    <t xml:space="preserve">PELICULA REFLETIVA, GT 7 ANOS PARA SINALIZACAO VERTICAL                                                                                                                                                                                                                                                                                                                                                                                                                                                   </t>
  </si>
  <si>
    <t>23,25</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</si>
  <si>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</si>
  <si>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</si>
  <si>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1,76</t>
  </si>
  <si>
    <t xml:space="preserve">PENEIRA ROTATIVA COM MOTOR ELETRICO TRIFASICO DE 2 CV, CILINDRO DE 1 M X 0,60 M, COM FUROS DE 3,17 MM                                                                                                                                                                                                                                                                                                                                                                                                     </t>
  </si>
  <si>
    <t>16.563,18</t>
  </si>
  <si>
    <t xml:space="preserve">PERFIL "I" DE ACO LAMINADO, ABAS INCLINADAS, "I" 152 X 22                                                                                                                                                                                                                                                                                                                                                                                                                                                 </t>
  </si>
  <si>
    <t>8,59</t>
  </si>
  <si>
    <t xml:space="preserve">PERFIL "I" OU "W" EM ACO LAMINADO, QUAISQUER DIMENSOES                                                                                                                                                                                                                                                                                                                                                                                                                                                    </t>
  </si>
  <si>
    <t xml:space="preserve">PERFIL "I", EM ACO LAMINADO, ABAS INCLINADAS, E = 11,2 MM, H = 203,2 MM, L = 105,9 MM (34,3 KG/M)                                                                                                                                                                                                                                                                                                                                                                                                         </t>
  </si>
  <si>
    <t>9,17</t>
  </si>
  <si>
    <t xml:space="preserve">PERFIL "I", EM ACO LAMINADO, ABAS INCLINADAS, E = 6,43 MM, H = 101,6 MM, L = 69,2 MM (12,6 KG/M)                                                                                                                                                                                                                                                                                                                                                                                                          </t>
  </si>
  <si>
    <t xml:space="preserve">PERFIL "U" ENRIJECIDO, EM CHAPA DOBRADA DE ACO LAMINADO, E = 3,75 MM, H = 200 MM, L = 75 MM (9,94 KG/M)                                                                                                                                                                                                                                                                                                                                                                                                   </t>
  </si>
  <si>
    <t>8,66</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</si>
  <si>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</si>
  <si>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</si>
  <si>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</si>
  <si>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</si>
  <si>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</si>
  <si>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"W", TIPO H, EM ACO LAMINADO, ABAS PARALELAS, E = 6,2 MM, H = 200 MM, L = 165 MM (35,9 KG/M)                                                                                                                                                                                                                                                                                                                                                                                                       </t>
  </si>
  <si>
    <t>11,08</t>
  </si>
  <si>
    <t xml:space="preserve">PERFIL "W", TIPO HP, EM ACO LAMINADO, ABAS PARALELAS, E = 10,5 MM, H = 246 MM, L = 256 MM (62 KG/M)                                                                                                                                                                                                                                                                                                                                                                                                       </t>
  </si>
  <si>
    <t xml:space="preserve">PERFIL "W", TIPO HP, EM ACO LAMINADO, ABAS PARALELAS, E = 11 MM, H = 299 MM, L = 306 MM (79 KG/M)                                                                                                                                                                                                                                                                                                                                                                                                         </t>
  </si>
  <si>
    <t xml:space="preserve">PERFIL CANALETA, FORMATO C, EM ACO ZINCADO, PARA ESTRUTURA FORRO DRYWALL, E = 0,5 MM, *46 X 18* (L X H), COMPRIMENTO 3 M                                                                                                                                                                                                                                                                                                                                                                                  </t>
  </si>
  <si>
    <t>4,75</t>
  </si>
  <si>
    <t xml:space="preserve">PERFIL CANTONEIRA L, LISA, EM ACO, 25 X 30 MM, E = 0,5 MM, PARA ESTRUTURA DRYWALL                                                                                                                                                                                                                                                                                                                                                                                                                         </t>
  </si>
  <si>
    <t xml:space="preserve">PERFIL CANTONEIRA L, PERFURADA, EM ACO, 23 X 23 MM, E = 0,5 MM, PARA ESTRUTURA DRYWALL                                                                                                                                                                                                                                                                                                                                                                                                                    </t>
  </si>
  <si>
    <t>2,79</t>
  </si>
  <si>
    <t xml:space="preserve">PERFIL CARTOLA DE ACO GALVANIZADO, *20 X 30 X 10* MM, E =  0,8 MM                                                                                                                                                                                                                                                                                                                                                                                                                                         </t>
  </si>
  <si>
    <t>17,77</t>
  </si>
  <si>
    <t xml:space="preserve">PERFIL DE ALUMINIO ANODIZADO                                                                                                                                                                                                                                                                                                                                                                                                                                                                              </t>
  </si>
  <si>
    <t>36,72</t>
  </si>
  <si>
    <t xml:space="preserve">PERFIL DE BORRACHA EPDM MACICO *12 X 15* MM PARA ESQUADRIAS                                                                                                                                                                                                                                                                                                                                                                                                                                               </t>
  </si>
  <si>
    <t xml:space="preserve">PERFIL ELASTOMERICO PRE-FORMADO EM EPMD, PARA JUNTA DE DILATACAO DE PISOS COM POUCA SOLICITACAO, 15 MM DE LARGURA, MOVIMENTACAO DE *11 A 19* MM                                                                                                                                                                                                                                                                                                                                                           </t>
  </si>
  <si>
    <t>197,44</t>
  </si>
  <si>
    <t xml:space="preserve">PERFIL ELASTOMERICO PRE-FORMADO EM EPMD, PARA JUNTA DE DILATACAO DE USO GERAL EM MEDIAS SOLICITACOES, 8 MM DE LARGURA, MOVIMENTACAO DE *5 A 11* MM                                                                                                                                                                                                                                                                                                                                                        </t>
  </si>
  <si>
    <t>89,24</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</si>
  <si>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</si>
  <si>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</si>
  <si>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5,30</t>
  </si>
  <si>
    <t xml:space="preserve">PERFIL GUIA, FORMATO U, EM ACO ZINCADO, PARA ESTRUTURA PAREDE DRYWALL, E = 0,5 MM, 70 X 3000 MM (L X C)                                                                                                                                                                                                                                                                                                                                                                                                   </t>
  </si>
  <si>
    <t xml:space="preserve">PERFIL GUIA, FORMATO U, EM ACO ZINCADO, PARA ESTRUTURA PAREDE DRYWALL, E = 0,5 MM, 90 X 3000 MM (L X C)                                                                                                                                                                                                                                                                                                                                                                                                   </t>
  </si>
  <si>
    <t>7,13</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</si>
  <si>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</si>
  <si>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</si>
  <si>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6,28</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</si>
  <si>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</si>
  <si>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</si>
  <si>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</si>
  <si>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19,13</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</si>
  <si>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</si>
  <si>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</si>
  <si>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</si>
  <si>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</si>
  <si>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4,23</t>
  </si>
  <si>
    <t xml:space="preserve">PERFIL TRAVESSA (SECUNDARIO), T CLICADO, EM ACO GALVANIZADO, BRANCO, PARA FORRO REMOVIVEL, 24 X 625 MM (L X C)                                                                                                                                                                                                                                                                                                                                                                                            </t>
  </si>
  <si>
    <t>4,18</t>
  </si>
  <si>
    <t xml:space="preserve">PERFIL U DE ABAS IGUAIS, EM ALUMINIO, 1/2" (1,27 X 1,27 CM), PARA PORTA OU JANELA DE CORRER                                                                                                                                                                                                                                                                                                                                                                                                               </t>
  </si>
  <si>
    <t>7,66</t>
  </si>
  <si>
    <t xml:space="preserve">PERFILADO PERFURADO DUPLO 38 X 76 MM, CHAPA 22                                                                                                                                                                                                                                                                                                                                                                                                                                                            </t>
  </si>
  <si>
    <t xml:space="preserve">PERFILADO PERFURADO SIMPLES 38 X 38 MM, CHAPA 22                                                                                                                                                                                                                                                                                                                                                                                                                                                          </t>
  </si>
  <si>
    <t>7,86</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</si>
  <si>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</si>
  <si>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</si>
  <si>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4.020.777,12</t>
  </si>
  <si>
    <t xml:space="preserve">PERFURATRIZ COM TORRE METALICA PARA EXECUCAO DE ESTACA HELICE CONTINUA, PROFUNDIDADE MAXIMA DE 32 M, DIAMETRO MAXIMO DE 1000 MM, POTENCIA INSTALADA DE 350 HP, MESA ROTATIVA COM TORQUE MAXIMO DE 263 KNM                                                                                                                                                                                                                                                                                                 </t>
  </si>
  <si>
    <t>6.252.146,74</t>
  </si>
  <si>
    <t xml:space="preserve">PERFURATRIZ HIDRAULICA COM TRADO CURTO ACOPLADO, PROFUNDIDADE MAXIMA DE 20 M, DIAMETRO MAXIMO DE 1500 MM, POTENCIA INSTALADA DE 137 HP, MESA ROTATIVA COM TORQUE MAXIMO DE 30 KNM (INCLUI MONTAGEM, NAO INCLUI CAMINHAO)                                                                                                                                                                                                                                                                                  </t>
  </si>
  <si>
    <t>1.530.698,04</t>
  </si>
  <si>
    <t xml:space="preserve">PERFURATRIZ MANUAL, TORQUE MAXIMO 55 KGF.M, POTENCIA 5 CV, COM DIAMETRO MAXIMO 8 1/2" (INCLUI SUPORTE/CHASSI TIPO MESA)                                                                                                                                                                                                                                                                                                                                                                                   </t>
  </si>
  <si>
    <t>68.502,98</t>
  </si>
  <si>
    <t xml:space="preserve">PERFURATRIZ MANUAL, TORQUE MAXIMO 83 N.M, POTENCIA 5 CV, COM DIAMETRO MAXIMO 4" (NAO INCLUI SUPORTE / CHASSI)                                                                                                                                                                                                                                                                                                                                                                                             </t>
  </si>
  <si>
    <t>9.871,98</t>
  </si>
  <si>
    <t xml:space="preserve">PERFURATRIZ MANUAL, TORQUE MAXIMO 83 N.M, POTENCIA 5 CV, COM DIAMETRO MAXIMO 4", PARA SOLO GRAMPEADO (INCLUI SUPORTE OU CHASSI TIPO MESA)                                                                                                                                                                                                                                                                                                                                                                 </t>
  </si>
  <si>
    <t>30.903,60</t>
  </si>
  <si>
    <t xml:space="preserve">PERFURATRIZ PNEUMATICA MANUAL DE PESO MEDIO, 18KG, COMPRIMENTO DE CURSO DE 6 M, DIAMETRO DO PISTAO DE 5,5 CM                                                                                                                                                                                                                                                                                                                                                                                              </t>
  </si>
  <si>
    <t>16.901,62</t>
  </si>
  <si>
    <t xml:space="preserve">PERFURATRIZ SOBRE ESTEIRA, TORQUE MAXIMO DE 600 KGF, POTENCIA ENTRE 50 E 60 HP, DIAMETRO MAXIMO DE 10"                                                                                                                                                                                                                                                                                                                                                                                                    </t>
  </si>
  <si>
    <t>839.727,99</t>
  </si>
  <si>
    <t xml:space="preserve">PERFURATRIZ SOBRE ESTEIRA, TORQUE MAXIMO 600 KGF, PESO MEDIO 1000 KG, POTENCIA 20 HP, DIAMETRO MAXIMO 10"                                                                                                                                                                                                                                                                                                                                                                                                 </t>
  </si>
  <si>
    <t>876.140,07</t>
  </si>
  <si>
    <t xml:space="preserve">PICAPE CABINE SIMPLES COM MOTOR 1.6 FLEX, CAMBIO MANUAL, POTENCIA 101/104 CV, 2 PORTAS                                                                                                                                                                                                                                                                                                                                                                                                                    </t>
  </si>
  <si>
    <t>100.386,90</t>
  </si>
  <si>
    <t xml:space="preserve">PILAR QUADRADO NAO APARELHADO *10 X 10* CM, EM MACARANDUBA/MASSARANDUBA, ANGELIM OU EQUIVALENTE DA REGIAO - BRUTA                                                                                                                                                                                                                                                                                                                                                                                         </t>
  </si>
  <si>
    <t>53,28</t>
  </si>
  <si>
    <t xml:space="preserve">PILAR QUADRADO NAO APARELHADO *15 X 15* CM, EM MACARANDUBA/MASSARANDUBA, ANGELIM OU EQUIVALENTE DA REGIAO - BRUTA                                                                                                                                                                                                                                                                                                                                                                                         </t>
  </si>
  <si>
    <t>113,10</t>
  </si>
  <si>
    <t xml:space="preserve">PILAR QUADRADO NAO APARELHADO *20 X 20* CM, EM MACARANDUBA/MASSARANDUBA, ANGELIM OU EQUIVALENTE DA REGIAO - BRUTA                                                                                                                                                                                                                                                                                                                                                                                         </t>
  </si>
  <si>
    <t>196,79</t>
  </si>
  <si>
    <t xml:space="preserve">PINCEL CHATO (TRINCHA) CERDAS GRIS 1.1/2 " (38 MM)                                                                                                                                                                                                                                                                                                                                                                                                                                                        </t>
  </si>
  <si>
    <t>5,18</t>
  </si>
  <si>
    <t xml:space="preserve">PINGADEIRA PLASTICA PARA TELHA DE FIBROCIMENTO CANALETE 49/KALHETA OU CANALETE 90/KALHETAO                                                                                                                                                                                                                                                                                                                                                                                                                </t>
  </si>
  <si>
    <t xml:space="preserve">PINO DE ACO COM ARRUELA CONICA, DIAMETRO ARRUELA = *23* MM E COMP HASTE = *27* MM (ACAO INDIRETA)                                                                                                                                                                                                                                                                                                                                                                                                         </t>
  </si>
  <si>
    <t>46,91</t>
  </si>
  <si>
    <t xml:space="preserve">PINO DE ACO COM FURO, HASTE = 27 MM (ACAO DIRETA)                                                                                                                                                                                                                                                                                                                                                                                                                                                         </t>
  </si>
  <si>
    <t>40,33</t>
  </si>
  <si>
    <t xml:space="preserve">PINO DE ACO COM ROSCA 1/4 ", COMPRIMENTO DA HASTE = 30 MM E ROSCA = 20 MM (ACAO DIRETA)                                                                                                                                                                                                                                                                                                                                                                                                                   </t>
  </si>
  <si>
    <t>53,50</t>
  </si>
  <si>
    <t xml:space="preserve">PINO DE ACO LISO 1/4 ", HASTE = *36,5* MM (ACAO DIRETA)                                                                                                                                                                                                                                                                                                                                                                                                                                                   </t>
  </si>
  <si>
    <t>33,00</t>
  </si>
  <si>
    <t xml:space="preserve">PINO DE ACO LISO 1/4 ", HASTE = *53* MM (ACAO DIRETA)                                                                                                                                                                                                                                                                                                                                                                                                                                                     </t>
  </si>
  <si>
    <t>34,57</t>
  </si>
  <si>
    <t xml:space="preserve">PINO GUIA RETO, EM LATAO, CHAPA COM 3 MM DE ESPESSURA E GUIA COM ROLETE DE 9 MM                                                                                                                                                                                                                                                                                                                                                                                                                           </t>
  </si>
  <si>
    <t xml:space="preserve">PINO ROSCA EXTERNA, EM ACO GALVANIZADO, PARA ISOLADOR DE 15KV, DIAMETRO 25 MM, COMPRIMENTO *290* MM                                                                                                                                                                                                                                                                                                                                                                                                       </t>
  </si>
  <si>
    <t>36,65</t>
  </si>
  <si>
    <t xml:space="preserve">PINO ROSCA EXTERNA, EM ACO GALVANIZADO, PARA ISOLADOR DE 25KV, DIAMETRO 35MM, COMPRIMENTO *320* MM                                                                                                                                                                                                                                                                                                                                                                                                        </t>
  </si>
  <si>
    <t>50,17</t>
  </si>
  <si>
    <t xml:space="preserve">PINTOR (HORISTA)                                                                                                                                                                                                                                                                                                                                                                                                                                                                                          </t>
  </si>
  <si>
    <t xml:space="preserve">PINTOR (MENSALISTA)                                                                                                                                                                                                                                                                                                                                                                                                                                                                                       </t>
  </si>
  <si>
    <t xml:space="preserve">PINTOR DE LETREIROS (HORISTA)                                                                                                                                                                                                                                                                                                                                                                                                                                                                             </t>
  </si>
  <si>
    <t>20,73</t>
  </si>
  <si>
    <t xml:space="preserve">PINTOR DE LETREIROS (MENSALISTA)                                                                                                                                                                                                                                                                                                                                                                                                                                                                          </t>
  </si>
  <si>
    <t>3.654,99</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</si>
  <si>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</si>
  <si>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</si>
  <si>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</si>
  <si>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</si>
  <si>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336,59</t>
  </si>
  <si>
    <t xml:space="preserve">PISO DE BORRACHA FRISADO OU PASTILHADO, PRETO, EM PLACAS 50 X 50 CM, E = 7 MM, PARA ARGAMASSA                                                                                                                                                                                                                                                                                                                                                                                                             </t>
  </si>
  <si>
    <t>204,44</t>
  </si>
  <si>
    <t xml:space="preserve">PISO DE BORRACHA PASTILHADO EM PLACAS 50 X 50 CM, E = *3,5* MM, PARA COLA, PRETO                                                                                                                                                                                                                                                                                                                                                                                                                          </t>
  </si>
  <si>
    <t>56,22</t>
  </si>
  <si>
    <t xml:space="preserve">PISO DE BORRACHA PASTILHADO EM PLACAS 50 X 50 CM, E = 15 MM, PARA ARGAMASSA, PRETO                                                                                                                                                                                                                                                                                                                                                                                                                        </t>
  </si>
  <si>
    <t>327,65</t>
  </si>
  <si>
    <t xml:space="preserve">PISO ELEVADO COM 2 PLACAS DE ACO COM ENCHIMENTO DE CONCRETO CELULAR, INCLUSO BASE/HASTE/CRUZETAS, 60 X 60 CM, H = *28* CM, RESISTENCIA CARGA CONCENTRADA 496 KG (COM COLOCACAO)                                                                                                                                                                                                                                                                                                                           </t>
  </si>
  <si>
    <t>321,20</t>
  </si>
  <si>
    <t xml:space="preserve">PISO EM CERAMICA ESMALTADA EXTRA, COR LISA, PEI MAIOR OU IGUAL A 4, FORMATO MAIOR QUE 2025 CM2                                                                                                                                                                                                                                                                                                                                                                                                            </t>
  </si>
  <si>
    <t xml:space="preserve">PISO EM CERAMICA ESMALTADA EXTRA, COR LISA, PEI MAIOR OU IGUAL A 4, FORMATO MENOR OU IGUAL A 2025 CM2                                                                                                                                                                                                                                                                                                                                                                                                     </t>
  </si>
  <si>
    <t>26,88</t>
  </si>
  <si>
    <t xml:space="preserve">PISO EM CERAMICA ESMALTADA, COMERCIAL (PADRAO POPULAR), COR LISA, PEI MAIOR OU IGUAL A 3, FORMATO MENOR OU IGUAL A 2025 CM2                                                                                                                                                                                                                                                                                                                                                                               </t>
  </si>
  <si>
    <t xml:space="preserve">PISO EM GRANILITE, MARMORITE OU GRANITINA, AGREGADO COR PRETO, CINZA, PALHA OU BRANCO, E=  *8* MM (INCLUSO EXECUCAO)                                                                                                                                                                                                                                                                                                                                                                                      </t>
  </si>
  <si>
    <t>120,00</t>
  </si>
  <si>
    <t xml:space="preserve">PISO EM GRANITO, POLIDO, TIPO AMENDOA/ AMARELO CAPRI/ AMARELO DOURADO CARIOCA OU OUTROS EQUIVALENTES DA REGIAO, FORMATO MENOR OU IGUAL A 3025 CM2, E=  *2* CM                                                                                                                                                                                                                                                                                                                                             </t>
  </si>
  <si>
    <t>390,00</t>
  </si>
  <si>
    <t xml:space="preserve">PISO EM GRANITO, POLIDO, TIPO ANDORINHA/ QUARTZ/ CASTELO/ CORUMBA OU OUTROS EQUIVALENTES DA REGIAO, FORMATO MENOR OU IGUAL A 3025 CM2, E=  *2* CM                                                                                                                                                                                                                                                                                                                                                         </t>
  </si>
  <si>
    <t>294,33</t>
  </si>
  <si>
    <t xml:space="preserve">PISO EM GRANITO, POLIDO, TIPO MARFIM, DALLAS, CARAVELAS OU OUTROS EQUIVALENTES DA REGIAO, FORMATO MENOR OU IGUAL A 3025 CM2, E=  *2*CM                                                                                                                                                                                                                                                                                                                                                                    </t>
  </si>
  <si>
    <t>376,10</t>
  </si>
  <si>
    <t xml:space="preserve">PISO EM GRANITO, POLIDO, TIPO PRETO SAO GABRIEL/ TIJUCA OU OUTROS EQUIVALENTES DA REGIAO, FORMATO MENOR OU IGUAL A 3025 CM2, E=  *2* CM                                                                                                                                                                                                                                                                                                                                                                   </t>
  </si>
  <si>
    <t>425,15</t>
  </si>
  <si>
    <t xml:space="preserve">PISO EM PORCELANATO RETIFICADO EXTRA, LISO, MONOCOLOR, ACETINADO OU POLIDO, FORMATO MENOR OU IGUAL A 2025 CM2                                                                                                                                                                                                                                                                                                                                                                                             </t>
  </si>
  <si>
    <t>73,03</t>
  </si>
  <si>
    <t xml:space="preserve">PISO EM PORCELANATO, BORDA RETA, EXTRA, LISO, MONOCOLOR, ACETINADO OU POLIDO, FORMATO MAIOR QUE 2025 CM2                                                                                                                                                                                                                                                                                                                                                                                                  </t>
  </si>
  <si>
    <t>86,25</t>
  </si>
  <si>
    <t xml:space="preserve">PISO EM REGUA VINILICA SEMIFLEXIVEL, ENCAIXE CLICADO, E = 4 MM (SEM COLOCACAO)                                                                                                                                                                                                                                                                                                                                                                                                                            </t>
  </si>
  <si>
    <t>164,60</t>
  </si>
  <si>
    <t xml:space="preserve">PISO EPOXI AUTONIVELANTE, ESPESSURA *4* MM (INCLUSO EXECUCAO)                                                                                                                                                                                                                                                                                                                                                                                                                                             </t>
  </si>
  <si>
    <t>230,40</t>
  </si>
  <si>
    <t xml:space="preserve">PISO EPOXI MULTILAYER, ESPESSURA *2* MM (INCLUSO EXECUCAO)                                                                                                                                                                                                                                                                                                                                                                                                                                                </t>
  </si>
  <si>
    <t>134,20</t>
  </si>
  <si>
    <t xml:space="preserve">PISO FULGET (GRANITO LAVADO) EM PLACAS DE *40 X 40* CM, E = 2,0 CM (SEM COLOCACAO)                                                                                                                                                                                                                                                                                                                                                                                                                        </t>
  </si>
  <si>
    <t>172,80</t>
  </si>
  <si>
    <t xml:space="preserve">PISO FULGET (GRANITO LAVADO) EM PLACAS DE *75 X 75* CM, E = 2,0 CM (SEM COLOCACAO)                                                                                                                                                                                                                                                                                                                                                                                                                        </t>
  </si>
  <si>
    <t>318,72</t>
  </si>
  <si>
    <t xml:space="preserve">PISO FULGET (GRANITO LAVADO) MOLDADO IN LOCO (INCLUSO EXECUCAO)                                                                                                                                                                                                                                                                                                                                                                                                                                           </t>
  </si>
  <si>
    <t>170,88</t>
  </si>
  <si>
    <t xml:space="preserve">PISO INDUSTRIAL EM CONCRETO ARMADO DE ACABAMENTO POLIDO, ESPESSURA 12 CM (CIMENTO QUEIMADO) (INCLUSO EXECUCAO)                                                                                                                                                                                                                                                                                                                                                                                            </t>
  </si>
  <si>
    <t>188,16</t>
  </si>
  <si>
    <t xml:space="preserve">PISO KORODUR (INCLUSO EXECUCAO)                                                                                                                                                                                                                                                                                                                                                                                                                                                                           </t>
  </si>
  <si>
    <t>144,00</t>
  </si>
  <si>
    <t xml:space="preserve">PISO PODOTATIL DE CONCRETO - DIRECIONAL E ALERTA, *40 X 40 X 2,5* CM                                                                                                                                                                                                                                                                                                                                                                                                                                      </t>
  </si>
  <si>
    <t>14,04</t>
  </si>
  <si>
    <t xml:space="preserve">PISO TATIL ALERTA OU DIRECIONAL, DE BORRACHA, COLORIDO, 25 X 25 CM, E = 5 MM, PARA COLA                                                                                                                                                                                                                                                                                                                                                                                                                   </t>
  </si>
  <si>
    <t>224,70</t>
  </si>
  <si>
    <t xml:space="preserve">PISO TATIL DE ALERTA OU DIRECIONAL DE BORRACHA, PRETO, 25 X 25 CM, E = 5 MM, PARA COLA                                                                                                                                                                                                                                                                                                                                                                                                                    </t>
  </si>
  <si>
    <t>214,04</t>
  </si>
  <si>
    <t xml:space="preserve">PISO TATIL DE ALERTA OU DIRECIONAL, DE BORRACHA, COLORIDO, 25 X 25 CM, E = 12 MM, PARA ARGAMASSA                                                                                                                                                                                                                                                                                                                                                                                                          </t>
  </si>
  <si>
    <t>556,36</t>
  </si>
  <si>
    <t xml:space="preserve">PISO TATIL DE ALERTA OU DIRECIONAL, DE BORRACHA, PRETO, 25 X 25 CM, E = 12 MM, PARA ARGAMASSA                                                                                                                                                                                                                                                                                                                                                                                                             </t>
  </si>
  <si>
    <t>495,35</t>
  </si>
  <si>
    <t xml:space="preserve">PISO URETANO, VERSAO REVESTIMENTO AUTONIVELANTE, ESPESSURA VARIÁVEL DE 3 A 4 MM (INCLUSO EXECUCAO)                                                                                                                                                                                                                                                                                                                                                                                                        </t>
  </si>
  <si>
    <t>223,68</t>
  </si>
  <si>
    <t xml:space="preserve">PISO/ REVESTIMENTO EM GRANITO, POLIDO, TIPO ANDORINHA/ QUARTZ/ CASTELO/ CORUMBA OU OUTROS EQUIVALENTES DA REGIAO, FORMATO MAIOR OU IGUAL A 3025 CM2, E = *2*CM                                                                                                                                                                                                                                                                                                                                            </t>
  </si>
  <si>
    <t>310,69</t>
  </si>
  <si>
    <t xml:space="preserve">PISO/ REVESTIMENTO EM MARMORE, POLIDO, BRANCO COMUM, FORMATO MAIOR OU IGUAL A 3025 CM2, E = *2* CM                                                                                                                                                                                                                                                                                                                                                                                                        </t>
  </si>
  <si>
    <t>413,54</t>
  </si>
  <si>
    <t xml:space="preserve">PISO/ REVESTIMENTO EM MARMORE, POLIDO, BRANCO COMUM, FORMATO MENOR OU IGUAL A 3025 CM2, E = *2* CM                                                                                                                                                                                                                                                                                                                                                                                                        </t>
  </si>
  <si>
    <t>425,06</t>
  </si>
  <si>
    <t xml:space="preserve">PLACA / CHAPA DE GESSO ACARTONADO, ACABAMENTO VINILICO LISO EM UMA DAS FACES, COR BRANCA, BORDA QUADRADA, E = 9,5 MM, *625 X 1250* MM (L X C), PARA FORRO REMOVIVEL                                                                                                                                                                                                                                                                                                                                       </t>
  </si>
  <si>
    <t>40,11</t>
  </si>
  <si>
    <t xml:space="preserve">PLACA / CHAPA DE GESSO ACARTONADO, ACABAMENTO VINILICO LISO EM UMA DAS FACES, COR BRANCA, BORDA QUADRADA, E = 9,5 MM, *625 X 625* MM (L X C), PARA FORRO REMOVIVEL                                                                                                                                                                                                                                                                                                                                        </t>
  </si>
  <si>
    <t>42,45</t>
  </si>
  <si>
    <t xml:space="preserve">PLACA / CHAPA DE GESSO ACARTONADO, RESISTENTE A UMIDADE (RU), COR VERDE, E = 12,5 MM, 1200 X 1800 MM (L X C)                                                                                                                                                                                                                                                                                                                                                                                              </t>
  </si>
  <si>
    <t>25,87</t>
  </si>
  <si>
    <t xml:space="preserve">PLACA / CHAPA DE GESSO ACARTONADO, RESISTENTE A UMIDADE (RU), COR VERDE, E = 12,5 MM, 1200 X 2400 MM (L X C)                                                                                                                                                                                                                                                                                                                                                                                              </t>
  </si>
  <si>
    <t xml:space="preserve">PLACA / CHAPA DE GESSO ACARTONADO, RESISTENTE A UMIDADE (RU), COR VERDE, E = 15 MM, 1200 X 2400 MM (L X C)                                                                                                                                                                                                                                                                                                                                                                                                </t>
  </si>
  <si>
    <t>27,22</t>
  </si>
  <si>
    <t xml:space="preserve">PLACA / CHAPA DE GESSO ACARTONADO, RESISTENTE AO FOGO (RF), COR ROSA, E = 12,5 MM, 1200 X 1800 MM (L X C)                                                                                                                                                                                                                                                                                                                                                                                                 </t>
  </si>
  <si>
    <t>24,50</t>
  </si>
  <si>
    <t xml:space="preserve">PLACA / CHAPA DE GESSO ACARTONADO, RESISTENTE AO FOGO (RF), COR ROSA, E = 12,5 MM, 1200 X 2400 MM (L X C)                                                                                                                                                                                                                                                                                                                                                                                                 </t>
  </si>
  <si>
    <t>21,12</t>
  </si>
  <si>
    <t xml:space="preserve">PLACA / CHAPA DE GESSO ACARTONADO, RESISTENTE AO FOGO (RF), COR ROSA, E = 15 MM, 1200 X 2400 MM (L X C)                                                                                                                                                                                                                                                                                                                                                                                                   </t>
  </si>
  <si>
    <t>25,79</t>
  </si>
  <si>
    <t xml:space="preserve">PLACA / CHAPA DE GESSO ACARTONADO, STANDARD (ST), COR BRANCA, E = 12,5 MM, 1200 X 1800 MM (L X C)                                                                                                                                                                                                                                                                                                                                                                                                         </t>
  </si>
  <si>
    <t>17,69</t>
  </si>
  <si>
    <t xml:space="preserve">PLACA / CHAPA DE GESSO ACARTONADO, STANDARD (ST), COR BRANCA, E = 12,5 MM, 1200 X 2400 MM (L X C)                                                                                                                                                                                                                                                                                                                                                                                                         </t>
  </si>
  <si>
    <t xml:space="preserve">PLACA / CHAPA DE GESSO ACARTONADO, STANDARD (ST), COR BRANCA, E = 15 MM, 1200 X 2400 MM (L X C)                                                                                                                                                                                                                                                                                                                                                                                                           </t>
  </si>
  <si>
    <t>20,39</t>
  </si>
  <si>
    <t xml:space="preserve">PLACA CIMENTICIA LISA E = 10 MM, DE 1,20 X *2,50* M (SEM AMIANTO)                                                                                                                                                                                                                                                                                                                                                                                                                                         </t>
  </si>
  <si>
    <t>51,85</t>
  </si>
  <si>
    <t xml:space="preserve">PLACA CIMENTICIA LISA E = 6 MM, DE 1,20 X *2,50* M (SEM AMIANTO)                                                                                                                                                                                                                                                                                                                                                                                                                                          </t>
  </si>
  <si>
    <t>31,73</t>
  </si>
  <si>
    <t xml:space="preserve">PLACA DE ACO ESMALTADA PARA  IDENTIFICACAO DE RUA, *45 CM X 20* CM                                                                                                                                                                                                                                                                                                                                                                                                                                        </t>
  </si>
  <si>
    <t>82,50</t>
  </si>
  <si>
    <t xml:space="preserve">PLACA DE ACRILICO TRANSPARENTE ADESIVADA PARA SINALIZACAO DE PORTAS, BORDA POLIDA, DE *25 X 8*, E = 6 MM (NAO INCLUI ACESSORIOS PARA FIXACAO)                                                                                                                                                                                                                                                                                                                                                             </t>
  </si>
  <si>
    <t>79,34</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</si>
  <si>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</si>
  <si>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</si>
  <si>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44,12</t>
  </si>
  <si>
    <t xml:space="preserve">PLACA DE FIBRA MINERAL PARA FORRO, DE 625 X 625 MM, E = 15 MM, BORDA RETA, COM PINTURA ANTIMOFO (NAO INCLUI PERFIS)                                                                                                                                                                                                                                                                                                                                                                                       </t>
  </si>
  <si>
    <t>27,45</t>
  </si>
  <si>
    <t xml:space="preserve">PLACA DE GESSO PARA FORRO, *60 X 60* CM, ESPESSURA DE 12 MM (SEM COLOCACAO)                                                                                                                                                                                                                                                                                                                                                                                                                               </t>
  </si>
  <si>
    <t>10,61</t>
  </si>
  <si>
    <t xml:space="preserve">PLACA DE INAUGURACAO EM BRONZE *35X 50*CM                                                                                                                                                                                                                                                                                                                                                                                                                                                                 </t>
  </si>
  <si>
    <t>1.200,01</t>
  </si>
  <si>
    <t xml:space="preserve">PLACA DE INAUGURACAO METALICA, *40* CM X *60* CM                                                                                                                                                                                                                                                                                                                                                                                                                                                          </t>
  </si>
  <si>
    <t>753,75</t>
  </si>
  <si>
    <t xml:space="preserve">PLACA DE OBRA (PARA CONSTRUCAO CIVIL) EM CHAPA GALVANIZADA *N. 22*, ADESIVADA, DE *2,4 X 1,2* M (SEM POSTES PARA FIXACAO)                                                                                                                                                                                                                                                                                                                                                                                 </t>
  </si>
  <si>
    <t>250,00</t>
  </si>
  <si>
    <t xml:space="preserve">PLACA DE SINALIZACAO DE SEGURANCA CONTRA INCENDIO - ALERTA, TRIANGULAR, BASE DE *30* CM, EM PVC *2* MM ANTI-CHAMAS (SIMBOLOS, CORES E PICTOGRAMAS CONFORME NBR 16820)                                                                                                                                                                                                                                                                                                                                     </t>
  </si>
  <si>
    <t>35,24</t>
  </si>
  <si>
    <t xml:space="preserve">PLACA DE SINALIZACAO DE SEGURANCA CONTRA INCENDIO, FOTOLUMINESCENTE, QUADRADA, *14 X 14* CM, EM PVC *2* MM ANTI-CHAMAS (SIMBOLOS, CORES E PICTOGRAMAS CONFORME NBR 16820)                                                                                                                                                                                                                                                                                                                                 </t>
  </si>
  <si>
    <t>10,70</t>
  </si>
  <si>
    <t xml:space="preserve">PLACA DE SINALIZACAO DE SEGURANCA CONTRA INCENDIO, FOTOLUMINESCENTE, QUADRADA, *20 X 20* CM, EM PVC *2* MM ANTI-CHAMAS (SIMBOLOS, CORES E PICTOGRAMAS CONFORME NBR 16820)                                                                                                                                                                                                                                                                                                                                 </t>
  </si>
  <si>
    <t>20,70</t>
  </si>
  <si>
    <t xml:space="preserve">PLACA DE SINALIZACAO DE SEGURANCA CONTRA INCENDIO, FOTOLUMINESCENTE, RETANGULAR, *12 X 40* CM, EM PVC *2* MM ANTI-CHAMAS (SIMBOLOS, CORES E PICTOGRAMAS CONFORME NBR 16820)                                                                                                                                                                                                                                                                                                                               </t>
  </si>
  <si>
    <t>25,39</t>
  </si>
  <si>
    <t xml:space="preserve">PLACA DE SINALIZACAO DE SEGURANCA CONTRA INCENDIO, FOTOLUMINESCENTE, RETANGULAR, *13 X 26* CM, EM PVC *2* MM ANTI-CHAMAS (SIMBOLOS, CORES E PICTOGRAMAS CONFORME NBR 16820)                                                                                                                                                                                                                                                                                                                               </t>
  </si>
  <si>
    <t>17,90</t>
  </si>
  <si>
    <t xml:space="preserve">PLACA DE SINALIZACAO DE SEGURANCA CONTRA INCENDIO, FOTOLUMINESCENTE, RETANGULAR, *20 X 40* CM, EM PVC *2* MM ANTI-CHAMAS (SIMBOLOS, CORES E PICTOGRAMAS CONFORME NBR 16820)                                                                                                                                                                                                                                                                                                                               </t>
  </si>
  <si>
    <t>33,37</t>
  </si>
  <si>
    <t xml:space="preserve">PLACA DE SINALIZACAO EM CHAPA DE ACO NUM 16 COM PINTURA REFLETIVA                                                                                                                                                                                                                                                                                                                                                                                                                                         </t>
  </si>
  <si>
    <t>577,50</t>
  </si>
  <si>
    <t xml:space="preserve">PLACA DE SINALIZACAO EM CHAPA DE ALUMINIO COM PINTURA REFLETIVA, E = 2 MM                                                                                                                                                                                                                                                                                                                                                                                                                                 </t>
  </si>
  <si>
    <t>720,00</t>
  </si>
  <si>
    <t xml:space="preserve">PLACA DE VENTILACAO PARA TELHA DE FIBROCIMENTO CANALETE 49 KALHETA                                                                                                                                                                                                                                                                                                                                                                                                                                        </t>
  </si>
  <si>
    <t>7,77</t>
  </si>
  <si>
    <t xml:space="preserve">PLACA DE VENTILACAO PARA TELHA DE FIBROCIMENTO, CANALETE 90 OU KALHETAO                                                                                                                                                                                                                                                                                                                                                                                                                                   </t>
  </si>
  <si>
    <t>13,29</t>
  </si>
  <si>
    <t xml:space="preserve">PLACA NUMERACAO RESIDENCIAL EM CHAPA GALVANIZADA ESMALTADA 12 X 18 CM                                                                                                                                                                                                                                                                                                                                                                                                                                     </t>
  </si>
  <si>
    <t>37,50</t>
  </si>
  <si>
    <t xml:space="preserve">PLACA ORIENTATIVA SOBRE EXERCICIOS, 2,00 M X 1,00 M ( CHAPA GALVANIZADA #20), ESTRUTURA EM TUBOS REDONDOS DE ACO CARBONO, PINTURA NO PROCESSO ELETROSTATICO, ADESIVO FRENTE E VERSO - PARA ACADEMIA AO AR LIVRE / ACADEMIA DA TERCEIRA IDADE - ATI                                                                                                                                                                                                                                                        </t>
  </si>
  <si>
    <t>2.090,75</t>
  </si>
  <si>
    <t xml:space="preserve">PLACA VINILICA SEMIFLEXIVEL PARA PISOS, E = 3,2 MM, 30 X 30 CM (SEM COLOCACAO)                                                                                                                                                                                                                                                                                                                                                                                                                            </t>
  </si>
  <si>
    <t>158,01</t>
  </si>
  <si>
    <t xml:space="preserve">PLACA VINILICA SEMIFLEXIVEL PARA REVESTIMENTO DE PISOS E PAREDES, E = 2 MM (SEM COLOCACAO)                                                                                                                                                                                                                                                                                                                                                                                                                </t>
  </si>
  <si>
    <t>95,00</t>
  </si>
  <si>
    <t xml:space="preserve">PLACA/PISO DE CONCRETO POROSO/ PAVIMENTO PERMEAVEL/BLOCO DRENANTE DE CONCRETO, 40 CM X 40 CM, E = 6 CM, COR NATURAL                                                                                                                                                                                                                                                                                                                                                                                       </t>
  </si>
  <si>
    <t xml:space="preserve">PLACA/TAMPA CEGA EM LATAO ESCOVADO PARA CONDULETE EM LIGA DE ALUMINIO 4 X 4"                                                                                                                                                                                                                                                                                                                                                                                                                              </t>
  </si>
  <si>
    <t>20,27</t>
  </si>
  <si>
    <t xml:space="preserve">PLUG OU BUJAO DE FERRO GALVANIZADO, DE 1 1/2"                                                                                                                                                                                                                                                                                                                                                                                                                                                             </t>
  </si>
  <si>
    <t>15,74</t>
  </si>
  <si>
    <t xml:space="preserve">PLUG OU BUJAO DE FERRO GALVANIZADO, DE 1 1/4"                                                                                                                                                                                                                                                                                                                                                                                                                                                             </t>
  </si>
  <si>
    <t>13,50</t>
  </si>
  <si>
    <t xml:space="preserve">PLUG OU BUJAO DE FERRO GALVANIZADO, DE 1/2"                                                                                                                                                                                                                                                                                                                                                                                                                                                               </t>
  </si>
  <si>
    <t>4,60</t>
  </si>
  <si>
    <t xml:space="preserve">PLUG OU BUJAO DE FERRO GALVANIZADO, DE 1"                                                                                                                                                                                                                                                                                                                                                                                                                                                                 </t>
  </si>
  <si>
    <t xml:space="preserve">PLUG OU BUJAO DE FERRO GALVANIZADO, DE 2 1/2"                                                                                                                                                                                                                                                                                                                                                                                                                                                             </t>
  </si>
  <si>
    <t>46,54</t>
  </si>
  <si>
    <t xml:space="preserve">PLUG OU BUJAO DE FERRO GALVANIZADO, DE 2"                                                                                                                                                                                                                                                                                                                                                                                                                                                                 </t>
  </si>
  <si>
    <t>23,27</t>
  </si>
  <si>
    <t xml:space="preserve">PLUG OU BUJAO DE FERRO GALVANIZADO, DE 3/4"                                                                                                                                                                                                                                                                                                                                                                                                                                                               </t>
  </si>
  <si>
    <t xml:space="preserve">PLUG OU BUJAO DE FERRO GALVANIZADO, DE 3"                                                                                                                                                                                                                                                                                                                                                                                                                                                                 </t>
  </si>
  <si>
    <t>65,17</t>
  </si>
  <si>
    <t xml:space="preserve">PLUG OU BUJAO DE FERRO GALVANIZADO, DE 4"                                                                                                                                                                                                                                                                                                                                                                                                                                                                 </t>
  </si>
  <si>
    <t>121,12</t>
  </si>
  <si>
    <t xml:space="preserve">PLUG PVC, JE, DN 100 MM, PARA REDE COLETORA ESGOTO                                                                                                                                                                                                                                                                                                                                                                                                                                                        </t>
  </si>
  <si>
    <t>19,06</t>
  </si>
  <si>
    <t xml:space="preserve">PLUG PVC, JE, DN 150 MM, PARA REDE COLETORA ESGOTO                                                                                                                                                                                                                                                                                                                                                                                                                                                        </t>
  </si>
  <si>
    <t>49,43</t>
  </si>
  <si>
    <t xml:space="preserve">PO DE MARMORE (POSTO PEDREIRA/FORNECEDOR, SEM FRETE)                                                                                                                                                                                                                                                                                                                                                                                                                                                      </t>
  </si>
  <si>
    <t xml:space="preserve">PO DE PEDRA (POSTO PEDREIRA/FORNECEDOR, SEM FRETE)                                                                                                                                                                                                                                                                                                                                                                                                                                                        </t>
  </si>
  <si>
    <t xml:space="preserve">POCEIRO / ESCAVADOR DE VALAS E TUBULOES (HORISTA)                                                                                                                                                                                                                                                                                                                                                                                                                                                         </t>
  </si>
  <si>
    <t>14,22</t>
  </si>
  <si>
    <t xml:space="preserve">POCEIRO / ESCAVADOR DE VALAS E TUBULOES (MENSALISTA)                                                                                                                                                                                                                                                                                                                                                                                                                                                      </t>
  </si>
  <si>
    <t>2.506,74</t>
  </si>
  <si>
    <t xml:space="preserve">POLIDORA DE PISO (POLITRIZ) ELETRICA, MOTOR MONOFASICO DE 4 HP, PESO DE 100 KG, DIAMETRO DO TRABALHO DE 450 MM                                                                                                                                                                                                                                                                                                                                                                                            </t>
  </si>
  <si>
    <t>6.768,76</t>
  </si>
  <si>
    <t xml:space="preserve">POLIESTIRENO EXPANDIDO/EPS (ISOPOR), PEROLAS, PARA CONCRETO LEVE                                                                                                                                                                                                                                                                                                                                                                                                                                          </t>
  </si>
  <si>
    <t>76,28</t>
  </si>
  <si>
    <t xml:space="preserve">POLIESTIRENO EXPANDIDO/EPS (ISOPOR), TIPO 2F, BLOCO                                                                                                                                                                                                                                                                                                                                                                                                                                                       </t>
  </si>
  <si>
    <t>586,86</t>
  </si>
  <si>
    <t xml:space="preserve">POLIESTIRENO EXPANDIDO/EPS (ISOPOR), TIPO 2F, PLACA, ISOLAMENTO TERMOACUSTICO, E = 10 MM, 1000 X 500 MM                                                                                                                                                                                                                                                                                                                                                                                                   </t>
  </si>
  <si>
    <t>4,98</t>
  </si>
  <si>
    <t xml:space="preserve">POLIESTIRENO EXPANDIDO/EPS (ISOPOR), TIPO 2F, PLACA, ISOLAMENTO TERMOACUSTICO, E = 20 MM, 1000 X 500 MM                                                                                                                                                                                                                                                                                                                                                                                                   </t>
  </si>
  <si>
    <t>13,22</t>
  </si>
  <si>
    <t xml:space="preserve">POLIESTIRENO EXPANDIDO/EPS (ISOPOR), TIPO 2F, PLACA, ISOLAMENTO TERMOACUSTICO, E = 50 MM, 1000 X 500 MM                                                                                                                                                                                                                                                                                                                                                                                                   </t>
  </si>
  <si>
    <t>33,05</t>
  </si>
  <si>
    <t xml:space="preserve">POLVORA NEGRA                                                                                                                                                                                                                                                                                                                                                                                                                                                                                             </t>
  </si>
  <si>
    <t>105,86</t>
  </si>
  <si>
    <t xml:space="preserve">PONTALETE *7,5 X 7,5* CM EM PINUS, MISTA OU EQUIVALENTE DA REGIAO - BRUTA                                                                                                                                                                                                                                                                                                                                                                                                                                 </t>
  </si>
  <si>
    <t>9,04</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</si>
  <si>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</si>
  <si>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</si>
  <si>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</si>
  <si>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116,44</t>
  </si>
  <si>
    <t xml:space="preserve">PORCA OLHAL EM ACO GALVANIZADO, ESPESSURA 16MM, ABERTURA 21MM                                                                                                                                                                                                                                                                                                                                                                                                                                             </t>
  </si>
  <si>
    <t xml:space="preserve">PORCA OLHAL M 16,  EM ACO GALVANIZADO, DIAMETRO = 16 MM                                                                                                                                                                                                                                                                                                                                                                                                                                                   </t>
  </si>
  <si>
    <t>23,07</t>
  </si>
  <si>
    <t xml:space="preserve">PORCA UNIAO/JUNCAO ZINCADA SEXTAVADA 1/4 ", CHAVE 7/16 ", COMPRIMENTO = 25 MM                                                                                                                                                                                                                                                                                                                                                                                                                             </t>
  </si>
  <si>
    <t>0,91</t>
  </si>
  <si>
    <t xml:space="preserve">PORCA ZINCADA, QUADRADA, DIAMETRO 3/8"                                                                                                                                                                                                                                                                                                                                                                                                                                                                    </t>
  </si>
  <si>
    <t>1,00</t>
  </si>
  <si>
    <t xml:space="preserve">PORCA ZINCADA, QUADRADA, DIAMETRO 5/8"                                                                                                                                                                                                                                                                                                                                                                                                                                                                    </t>
  </si>
  <si>
    <t>2,54</t>
  </si>
  <si>
    <t xml:space="preserve">PORCA ZINCADA, SEXTAVADA, DIAMETRO 1/2"                                                                                                                                                                                                                                                                                                                                                                                                                                                                   </t>
  </si>
  <si>
    <t>0,54</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</si>
  <si>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</si>
  <si>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</si>
  <si>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</si>
  <si>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</si>
  <si>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</si>
  <si>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</si>
  <si>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7,16</t>
  </si>
  <si>
    <t xml:space="preserve">PORTA CORTA-FOGO SIMPLES PARA SAIDA DE EMERGENCIA, 1 FOLHA DE ABRIR, 5 CM, ACABAMENTO NATURAL / SEM PINTURA, COM FECHADURA TIPO TRINCO, DOBRADICAS E BATENTE, VAO LUZ DE 90 X 210 CM, CLASSE P-90 (NBR 11742)                                                                                                                                                                                                                                                                                             </t>
  </si>
  <si>
    <t>975,44</t>
  </si>
  <si>
    <t xml:space="preserve">PORTA DE ABRIR / GIRO, DE MADEIRA FOLHA MEDIA (NBR 15930) DE 1000 X 2100 MM, DE 35 MM A 40 MM DE ESPESSURA, NUCLEO SEMI-SOLIDO (SARRAFEADO), CAPA LISA EM HDF, ACABAMENTO EM LAMINADO NATURAL PARA VERNIZ                                                                                                                                                                                                                                                                                                 </t>
  </si>
  <si>
    <t>288,37</t>
  </si>
  <si>
    <t xml:space="preserve">PORTA DE ABRIR / GIRO, DE MADEIRA FOLHA MEDIA (NBR 15930) DE 1000 X 2100 MM, DE 35 MM A 40 MM DE ESPESSURA, NUCLEO SEMI-SOLIDO (SARRAFEADO), CAPA LISA EM HDF, ACABAMENTO EM PRIMER PARA PINTURA                                                                                                                                                                                                                                                                                                          </t>
  </si>
  <si>
    <t>270,48</t>
  </si>
  <si>
    <t xml:space="preserve">PORTA DE ABRIR / GIRO, DE MADEIRA FOLHA MEDIA (NBR 15930) DE 700 X 2100 MM, DE 35 MM A 40 MM DE ESPESSURA, NUCLEO SEMI-SOLIDO (SARRAFEADO), CAPA FRISADA EM HDF, ACABAMENTO MELAMINICO EM PADRAO MADEIRA                                                                                                                                                                                                                                                                                                  </t>
  </si>
  <si>
    <t>213,31</t>
  </si>
  <si>
    <t xml:space="preserve">PORTA DE ABRIR / GIRO, DE MADEIRA FOLHA MEDIA (NBR 15930) DE 700 X 2100 MM, DE 35 MM A 40 MM DE ESPESSURA, NUCLEO SEMI-SOLIDO (SARRAFEADO), CAPA LISA EM HDF, ACABAMENTO EM LAMINADO NATURAL PARA VERNIZ                                                                                                                                                                                                                                                                                                  </t>
  </si>
  <si>
    <t>189,90</t>
  </si>
  <si>
    <t xml:space="preserve">PORTA DE ABRIR / GIRO, DE MADEIRA FOLHA MEDIA (NBR 15930) DE 800 X 2100 MM, DE 35 MM A 40 MM DE ESPESSURA, NUCLEO SEMI-SOLIDO (SARRAFEADO), CAPA FRISADA EM HDF, ACABAMENTO MELAMINICO EM PADRAO MADEIRA                                                                                                                                                                                                                                                                                                  </t>
  </si>
  <si>
    <t>240,91</t>
  </si>
  <si>
    <t xml:space="preserve">PORTA DE ABRIR / GIRO, DE MADEIRA FOLHA MEDIA (NBR 15930) DE 800 X 2100 MM, DE 35 MM A 40 MM DE ESPESSURA, NUCLEO SEMI-SOLIDO (SARRAFEADO), CAPA LISA EM HDF, ACABAMENTO EM LAMINADO NATURAL PARA VERNIZ                                                                                                                                                                                                                                                                                                  </t>
  </si>
  <si>
    <t>235,33</t>
  </si>
  <si>
    <t xml:space="preserve">PORTA DE ABRIR / GIRO, DE MADEIRA FOLHA MEDIA (NBR 15930) DE 900 X 2100 MM, DE 35 MM A 40 MM DE ESPESSURA, NUCLEO SEMI-SOLIDO (SARRAFEADO), CAPA LISA EM HDF, ACABAMENTO EM LAMINADO NATURAL PARA VERNIZ                                                                                                                                                                                                                                                                                                  </t>
  </si>
  <si>
    <t>269,23</t>
  </si>
  <si>
    <t xml:space="preserve">PORTA DE ABRIR / GIRO, EM GRADIL FERRO, COM BARRA CHATA 3 CM X 1/4", COM REQUADRO E GUARNICAO - COMPLETO - ACABAMENTO NATURAL                                                                                                                                                                                                                                                                                                                                                                             </t>
  </si>
  <si>
    <t>413,16</t>
  </si>
  <si>
    <t xml:space="preserve">PORTA DE ABRIR EM ACO COM DIVISAO HORIZONTAL PARA VIDROS, COM FUNDO ANTICORROSIVO/PRIMER DE PROTECAO, SEM GUARNICAO/ALIZAR/VISTA, VIDROS NAO INCLUSOS, 90 X 210 CM                                                                                                                                                                                                                                                                                                                                        </t>
  </si>
  <si>
    <t>439,29</t>
  </si>
  <si>
    <t xml:space="preserve">PORTA DE ABRIR EM ACO TIPO VENEZIANA, COM FUNDO ANTICORROSIVO / PRIMER DE PROTECAO, SEM GUARNICAO/ALIZAR/VISTA, 90 X 210 CM                                                                                                                                                                                                                                                                                                                                                                               </t>
  </si>
  <si>
    <t>393,49</t>
  </si>
  <si>
    <t xml:space="preserve">PORTA DE ABRIR EM ALUMINIO COM DIVISAO HORIZONTAL  PARA VIDROS,  ACABAMENTO ANODIZADO NATURAL, VIDROS INCLUSOS, SEM GUARNICAO/ALIZAR/VISTA , 87 X 210 CM                                                                                                                                                                                                                                                                                                                                                  </t>
  </si>
  <si>
    <t>765,23</t>
  </si>
  <si>
    <t xml:space="preserve">PORTA DE ABRIR EM ALUMINIO COM LAMBRI HORIZONTAL/LAMINADA, ACABAMENTO ANODIZADO NATURAL, SEM GUARNICAO/ALIZAR/VISTA                                                                                                                                                                                                                                                                                                                                                                                       </t>
  </si>
  <si>
    <t>620,47</t>
  </si>
  <si>
    <t xml:space="preserve">PORTA DE ABRIR EM ALUMINIO TIPO VENEZIANA, ACABAMENTO ANODIZADO NATURAL, SEM GUARNICAO/ALIZAR/VISTA                                                                                                                                                                                                                                                                                                                                                                                                       </t>
  </si>
  <si>
    <t>428,50</t>
  </si>
  <si>
    <t xml:space="preserve">PORTA DE ABRIR EM ALUMINIO TIPO VENEZIANA, ACABAMENTO ANODIZADO NATURAL, SEM GUARNICAO/ALIZAR/VISTA, 87 X 210 CM                                                                                                                                                                                                                                                                                                                                                                                          </t>
  </si>
  <si>
    <t>784,66</t>
  </si>
  <si>
    <t xml:space="preserve">PORTA DE CORRER EM ALUMINIO, DUAS FOLHAS MOVEIS COM VIDRO, FECHADURA E PUXADOR EMBUTIDO, ACABAMENTO ANODIZADO NATURAL, SEM GUARNICAO/ALIZAR/VISTA                                                                                                                                                                                                                                                                                                                                                         </t>
  </si>
  <si>
    <t>397,47</t>
  </si>
  <si>
    <t xml:space="preserve">PORTA DE ENROLAR MANUAL COMPLETA, ARTICULADA RAIADA LARGA, EM ACO GALVANIZADO NATURAL, CHAPA NUMERO 24 (SEM INSTALACAO)                                                                                                                                                                                                                                                                                                                                                                                   </t>
  </si>
  <si>
    <t>328,16</t>
  </si>
  <si>
    <t xml:space="preserve">PORTA DE ENROLAR MANUAL COMPLETA, PERFIL MEIA CANA CEGA, EM ACO GALVANIZADO COM PINTURA ELETROSTATICA, CHAPA NUMERO 24 " (SEM INSTALACAO)                                                                                                                                                                                                                                                                                                                                                                 </t>
  </si>
  <si>
    <t>533,26</t>
  </si>
  <si>
    <t xml:space="preserve">PORTA DE ENROLAR MANUAL COMPLETA, PERFIL MEIA CANA CEGA, EM ACO GALVANIZADO NATURAL, CHAPA NUMERO 24 (SEM INSTALACAO)                                                                                                                                                                                                                                                                                                                                                                                     </t>
  </si>
  <si>
    <t>449,54</t>
  </si>
  <si>
    <t xml:space="preserve">PORTA DE ENROLAR MANUAL COMPLETA, PERFIL MEIA CANA VAZADA TIJOLINHO, EM ACO GALVANIZADO NATURAL, CHAPA NUMERO 24 (SEM INSTALACAO)                                                                                                                                                                                                                                                                                                                                                                         </t>
  </si>
  <si>
    <t>669,71</t>
  </si>
  <si>
    <t xml:space="preserve">PORTA DE MADEIRA QUADRICULADA PARA VIDRO, DE CORRER (EUCALIPTO OU EQUIVALENTE REGIONAL), E = *3,5* CM                                                                                                                                                                                                                                                                                                                                                                                                     </t>
  </si>
  <si>
    <t>477,42</t>
  </si>
  <si>
    <t xml:space="preserve">PORTA DE MADEIRA TIPO VENEZIANA (EUCALIPTO OU EQUIVALENTE REGIONAL), E = *3,5* CM                                                                                                                                                                                                                                                                                                                                                                                                                         </t>
  </si>
  <si>
    <t>322,28</t>
  </si>
  <si>
    <t xml:space="preserve">PORTA DE MADEIRA-DE-LEI QUADRICULADA PARA VIDRO, DE CORRER (ANGELIM OU EQUIVALENTE REGIONAL), E = *3,5* CM                                                                                                                                                                                                                                                                                                                                                                                                </t>
  </si>
  <si>
    <t>788,56</t>
  </si>
  <si>
    <t xml:space="preserve">PORTA DE MADEIRA-DE-LEI TIPO MEXICANA SEM EMENDA (ANGELIM OU EQUIVALENTE REGIONAL), E = *3,5* CM                                                                                                                                                                                                                                                                                                                                                                                                          </t>
  </si>
  <si>
    <t>654,92</t>
  </si>
  <si>
    <t xml:space="preserve">PORTA DE MADEIRA-DE-LEI TIPO VENEZIANA (ANGELIM OU EQUIVALENTE REGIONAL), E = *3,5* CM                                                                                                                                                                                                                                                                                                                                                                                                                    </t>
  </si>
  <si>
    <t>455,80</t>
  </si>
  <si>
    <t xml:space="preserve">PORTA DE MADEIRA, FOLHA LEVE (NBR 15930) DE 600 X 2100 MM, DE 35 MM A 40 MM DE ESPESSURA, NUCLEO COLMEIA, CAPA LISA EM HDF, ACABAMENTO EM PRIMER PARA PINTURA                                                                                                                                                                                                                                                                                                                                             </t>
  </si>
  <si>
    <t>163,14</t>
  </si>
  <si>
    <t xml:space="preserve">PORTA DE MADEIRA, FOLHA LEVE (NBR 15930) DE 700 X 2100 MM, DE 35 MM A 40 MM DE ESPESSURA, NUCLEO COLMEIA, CAPA LISA EM HDF, ACABAMENTO EM PRIMER PARA PINTURA                                                                                                                                                                                                                                                                                                                                             </t>
  </si>
  <si>
    <t>169,30</t>
  </si>
  <si>
    <t xml:space="preserve">PORTA DE MADEIRA, FOLHA LEVE (NBR 15930) DE 800 X 2100 MM, DE 35 MM A 40 MM DE ESPESSURA, NUCLEO COLMEIA, CAPA LISA EM HDF, ACABAMENTO EM PRIMER PARA PINTURA                                                                                                                                                                                                                                                                                                                                             </t>
  </si>
  <si>
    <t>179,96</t>
  </si>
  <si>
    <t xml:space="preserve">PORTA DE MADEIRA, FOLHA LEVE (NBR 15930), DE 600 X 2100 MM, E = 35 MM, NUCLEO COLMEIA, CAPA LISA EM HDF, ACABAMENTO MELAMINICO EM PADRAO MADEIRA                                                                                                                                                                                                                                                                                                                                                          </t>
  </si>
  <si>
    <t>211,39</t>
  </si>
  <si>
    <t xml:space="preserve">PORTA DE MADEIRA, FOLHA MEDIA (NBR 15930) DE 600 X 2100 MM, DE 35 MM A 40 MM DE ESPESSURA, NUCLEO SEMI-SOLIDO (SARRAFEADO), CAPA FRISADA EM HDF, ACABAMENTO MELAMINICO EM PADRAO MADEIRA                                                                                                                                                                                                                                                                                                                  </t>
  </si>
  <si>
    <t>196,24</t>
  </si>
  <si>
    <t xml:space="preserve">PORTA DE MADEIRA, FOLHA MEDIA (NBR 15930) DE 600 X 2100 MM, DE 35 MM A 40 MM DE ESPESSURA, NUCLEO SEMI-SOLIDO (SARRAFEADO), CAPA LISA EM HDF, ACABAMENTO EM PRIMER PARA PINTURA                                                                                                                                                                                                                                                                                                                           </t>
  </si>
  <si>
    <t>178,18</t>
  </si>
  <si>
    <t xml:space="preserve">PORTA DE MADEIRA, FOLHA MEDIA (NBR 15930) DE 600 X 2100 MM, DE 35 MM A 40 MM DE ESPESSURA, NUCLEO SEMI-SOLIDO (SARRAFEADO), CAPA LISA EM HDF, ACABAMENTO LAMINADO NATURAL PARA VERNIZ                                                                                                                                                                                                                                                                                                                     </t>
  </si>
  <si>
    <t>187,86</t>
  </si>
  <si>
    <t xml:space="preserve">PORTA DE MADEIRA, FOLHA MEDIA (NBR 15930) DE 700 X 2100 MM, DE 35 MM A 40 MM DE ESPESSURA, NUCLEO SEMI-SOLIDO (SARRAFEADO), CAPA LISA EM HDF, ACABAMENTO EM PRIMER PARA PINTURA                                                                                                                                                                                                                                                                                                                           </t>
  </si>
  <si>
    <t>179,76</t>
  </si>
  <si>
    <t xml:space="preserve">PORTA DE MADEIRA, FOLHA MEDIA (NBR 15930) DE 800 X 2100 MM, DE 35 MM A 40 MM DE ESPESSURA, NUCLEO SEMI-SOLIDO (SARRAFEADO), CAPA LISA EM HDF, ACABAMENTO EM PRIMER PARA PINTURA                                                                                                                                                                                                                                                                                                                           </t>
  </si>
  <si>
    <t>196,04</t>
  </si>
  <si>
    <t xml:space="preserve">PORTA DE MADEIRA, FOLHA MEDIA (NBR 15930) DE 900 X 2100 MM, DE 35 MM A 40 MM DE ESPESSURA, NUCLEO SEMI-SOLIDO (SARRAFEADO), CAPA LISA EM HDF, ACABAMENTO EM PRIMER PARA PINTURA                                                                                                                                                                                                                                                                                                                           </t>
  </si>
  <si>
    <t>260,65</t>
  </si>
  <si>
    <t xml:space="preserve">PORTA DE MADEIRA, FOLHA PESADA (NBR 15930) DE 800 X 2100 MM, DE 40 MM A 45 MM DE ESPESSURA, NUCLEO SOLIDO, CAPA LISA EM HDF, ACABAMENTO EM LAMINADO NATURAL PARA VERNIZ                                                                                                                                                                                                                                                                                                                                   </t>
  </si>
  <si>
    <t>366,02</t>
  </si>
  <si>
    <t xml:space="preserve">PORTA DE MADEIRA, FOLHA PESADA (NBR 15930) DE 800 X 2100 MM, DE 40 MM A 45 MM DE ESPESSURA, NUCLEO SOLIDO, CAPA LISA EM HDF, ACABAMENTO EM PRIMER PARA PINTURA                                                                                                                                                                                                                                                                                                                                            </t>
  </si>
  <si>
    <t>404,75</t>
  </si>
  <si>
    <t xml:space="preserve">PORTA DE MADEIRA, FOLHA PESADA (NBR 15930) DE 900 X 2100 MM, DE 40 MM A 45 MM DE ESPESSURA, NUCLEO SOLIDO, CAPA LISA EM HDF, ACABAMENTO EM LAMINADO NATURAL PARA VERNIZ                                                                                                                                                                                                                                                                                                                                   </t>
  </si>
  <si>
    <t>425,98</t>
  </si>
  <si>
    <t xml:space="preserve">PORTA DE MADEIRA, FOLHA PESADA (NBR 15930) DE 900 X 2100 MM, DE 40 MM A 45 MM DE ESPESSURA, NUCLEO SOLIDO, CAPA LISA EM HDF, ACABAMENTO EM PRIMER PARA PINTURA                                                                                                                                                                                                                                                                                                                                            </t>
  </si>
  <si>
    <t>459,06</t>
  </si>
  <si>
    <t xml:space="preserve">PORTA DENTE PARA  FRESADORA                                                                                                                                                                                                                                                                                                                                                                                                                                                                               </t>
  </si>
  <si>
    <t>460,23</t>
  </si>
  <si>
    <t xml:space="preserve">PORTA GRADE DE ENROLAR MANUAL COMPLETA, PERFIL TUBULAR TIJOLINHO 3/4 ", EM ACO GALVANIZADO NATURAL (SEM INSTALACAO)                                                                                                                                                                                                                                                                                                                                                                                       </t>
  </si>
  <si>
    <t>1.001,22</t>
  </si>
  <si>
    <t xml:space="preserve">PORTA TOALHA BANHO EM METAL CROMADO, TIPO BARRA                                                                                                                                                                                                                                                                                                                                                                                                                                                           </t>
  </si>
  <si>
    <t>26,30</t>
  </si>
  <si>
    <t xml:space="preserve">PORTA TOALHA ROSTO EM METAL CROMADO, TIPO ARGOLA                                                                                                                                                                                                                                                                                                                                                                                                                                                          </t>
  </si>
  <si>
    <t xml:space="preserve">PORTA VIDRO TEMPERADO INCOLOR, 2 FOLHAS DE CORRER, E = 10 MM (SEM FERRAGENS E SEM COLOCACAO)                                                                                                                                                                                                                                                                                                                                                                                                              </t>
  </si>
  <si>
    <t>277,28</t>
  </si>
  <si>
    <t xml:space="preserve">PORTAO BASCULANTE, MANUAL, EM ACO GALVANIZADO, CHAPA 26, TIPO LAMBRIL, COM REQUADRO, ACABAMENTO NATURAL                                                                                                                                                                                                                                                                                                                                                                                                   </t>
  </si>
  <si>
    <t>454,63</t>
  </si>
  <si>
    <t xml:space="preserve">PORTAO DE ABRIR / GIRO, EM GRADIL DE METALON REDONDO DE 3/4"  VERTICAL, COM REQUADRO, ACABAMENTO NATURAL - COMPLETO                                                                                                                                                                                                                                                                                                                                                                                       </t>
  </si>
  <si>
    <t>395,53</t>
  </si>
  <si>
    <t xml:space="preserve">PORTAO DE CORRER EM CHAPA TIPO PAINEL LAMBRIL QUADRADO, COM PORTA SOCIAL COMPLETA INCLUIDA, COM REQUADRO, ACABAMENTO NATURAL, COM TRILHOS E ROLDANAS                                                                                                                                                                                                                                                                                                                                                      </t>
  </si>
  <si>
    <t>368,89</t>
  </si>
  <si>
    <t xml:space="preserve">PORTAO DE CORRER EM GRADIL FIXO DE BARRA DE FERRO CHATA DE 3 X 1/4" NA VERTICAL, SEM REQUADRO, ACABAMENTO NATURAL, COM TRILHOS E ROLDANAS                                                                                                                                                                                                                                                                                                                                                                 </t>
  </si>
  <si>
    <t>483,66</t>
  </si>
  <si>
    <t xml:space="preserve">POSTE CONICO CONTINUO EM ACO GALVANIZADO, CURVO, BRACO DUPLO, ENGASTADO,  H = 9 M, DIAMETRO INFERIOR = *135* MM                                                                                                                                                                                                                                                                                                                                                                                           </t>
  </si>
  <si>
    <t>2.049,09</t>
  </si>
  <si>
    <t xml:space="preserve">POSTE CONICO CONTINUO EM ACO GALVANIZADO, CURVO, BRACO DUPLO, FLANGEADO,  H = 9 M, DIAMETRO INFERIOR = *135* MM                                                                                                                                                                                                                                                                                                                                                                                           </t>
  </si>
  <si>
    <t>2.328,92</t>
  </si>
  <si>
    <t xml:space="preserve">POSTE CONICO CONTINUO EM ACO GALVANIZADO, CURVO, BRACO SIMPLES, ENGASTADO,  H = 9 M, DIAMETRO INFERIOR = *135* MM                                                                                                                                                                                                                                                                                                                                                                                         </t>
  </si>
  <si>
    <t>1.980,72</t>
  </si>
  <si>
    <t xml:space="preserve">POSTE CONICO CONTINUO EM ACO GALVANIZADO, CURVO, BRACO SIMPLES, FLANGEADO,  H = 9 M, DIAMETRO INFERIOR = *135* MM                                                                                                                                                                                                                                                                                                                                                                                         </t>
  </si>
  <si>
    <t>1.977,84</t>
  </si>
  <si>
    <t xml:space="preserve">POSTE CONICO CONTINUO EM ACO GALVANIZADO, CURVO, BRACO SIMPLES, FLANGEADO, H = 7 M, DIAMETRO INFERIOR = *125* MM                                                                                                                                                                                                                                                                                                                                                                                          </t>
  </si>
  <si>
    <t>1.475,75</t>
  </si>
  <si>
    <t xml:space="preserve">POSTE CONICO CONTINUO EM ACO GALVANIZADO, RETO, ENGASTADO,  H = 7 M, DIAMETRO INFERIOR = *125* MM                                                                                                                                                                                                                                                                                                                                                                                                         </t>
  </si>
  <si>
    <t>1.494,49</t>
  </si>
  <si>
    <t xml:space="preserve">POSTE CONICO CONTINUO EM ACO GALVANIZADO, RETO, ENGASTADO,  H = 9 M, DIAMETRO INFERIOR = *145* MM                                                                                                                                                                                                                                                                                                                                                                                                         </t>
  </si>
  <si>
    <t>2.070,40</t>
  </si>
  <si>
    <t xml:space="preserve">POSTE CONICO CONTINUO EM ACO GALVANIZADO, RETO, FLANGEADO,  H = 3 M, DIAMETRO INFERIOR = *95* MM                                                                                                                                                                                                                                                                                                                                                                                                          </t>
  </si>
  <si>
    <t>509,57</t>
  </si>
  <si>
    <t xml:space="preserve">POSTE DE CONCRETO ARMADO DE SECAO CIRCULAR, EXTENSAO DE 10,00 M, RESISTENCIA DE 150 A 200 DAN, TIPO C-14                                                                                                                                                                                                                                                                                                                                                                                                  </t>
  </si>
  <si>
    <t>1.026,14</t>
  </si>
  <si>
    <t xml:space="preserve">POSTE DE CONCRETO ARMADO DE SECAO CIRCULAR, EXTENSAO DE 11,00 M, RESISTENCIA DE 200 A 300 DAN, TIPO C-14                                                                                                                                                                                                                                                                                                                                                                                                  </t>
  </si>
  <si>
    <t>1.417,55</t>
  </si>
  <si>
    <t xml:space="preserve">POSTE DE CONCRETO ARMADO DE SECAO CIRCULAR, EXTENSAO DE 11,00 M, RESISTENCIA DE 300 A 400 DAN, TIPO C-17                                                                                                                                                                                                                                                                                                                                                                                                  </t>
  </si>
  <si>
    <t>1.629,84</t>
  </si>
  <si>
    <t xml:space="preserve">POSTE DE CONCRETO ARMADO DE SECAO CIRCULAR, EXTENSAO DE 13,00 M, RESISTENCIA DE 1000 DAN, TIPO C-23                                                                                                                                                                                                                                                                                                                                                                                                       </t>
  </si>
  <si>
    <t>3.663,87</t>
  </si>
  <si>
    <t xml:space="preserve">POSTE DE CONCRETO ARMADO DE SECAO CIRCULAR, EXTENSAO DE 13,00 M, RESISTENCIA DE 1500 DAN, TIPO C-29                                                                                                                                                                                                                                                                                                                                                                                                       </t>
  </si>
  <si>
    <t>4.850,85</t>
  </si>
  <si>
    <t xml:space="preserve">POSTE DE CONCRETO ARMADO DE SECAO CIRCULAR, EXTENSAO DE 13,00 M, RESISTENCIA DE 2000 DAN, TIPO C-29                                                                                                                                                                                                                                                                                                                                                                                                       </t>
  </si>
  <si>
    <t>6.958,94</t>
  </si>
  <si>
    <t xml:space="preserve">POSTE DE CONCRETO ARMADO DE SECAO CIRCULAR, EXTENSAO DE 13,00 M, RESISTENCIA DE 2500 DAN, TIPO C-29                                                                                                                                                                                                                                                                                                                                                                                                       </t>
  </si>
  <si>
    <t>8.688,38</t>
  </si>
  <si>
    <t xml:space="preserve">POSTE DE CONCRETO ARMADO DE SECAO CIRCULAR, EXTENSAO DE 13,00 M, RESISTENCIA DE 3000 DAN, TIPO C-29                                                                                                                                                                                                                                                                                                                                                                                                       </t>
  </si>
  <si>
    <t>13.228,59</t>
  </si>
  <si>
    <t xml:space="preserve">POSTE DE CONCRETO ARMADO DE SECAO CIRCULAR, EXTENSAO DE 14,00 M, RESISTENCIA DE 1000 DAN, TIPO C-23                                                                                                                                                                                                                                                                                                                                                                                                       </t>
  </si>
  <si>
    <t>4.905,76</t>
  </si>
  <si>
    <t xml:space="preserve">POSTE DE CONCRETO ARMADO DE SECAO CIRCULAR, EXTENSAO DE 14,00 M, RESISTENCIA DE 1500 DAN, TIPO C-29                                                                                                                                                                                                                                                                                                                                                                                                       </t>
  </si>
  <si>
    <t>6.874,85</t>
  </si>
  <si>
    <t xml:space="preserve">POSTE DE CONCRETO ARMADO DE SECAO CIRCULAR, EXTENSAO DE 14,00 M, RESISTENCIA DE 2000 DAN, TIPO C-29                                                                                                                                                                                                                                                                                                                                                                                                       </t>
  </si>
  <si>
    <t>9.219,74</t>
  </si>
  <si>
    <t xml:space="preserve">POSTE DE CONCRETO ARMADO DE SECAO CIRCULAR, EXTENSAO DE 14,00 M, RESISTENCIA DE 2500 DAN, TIPO C-29                                                                                                                                                                                                                                                                                                                                                                                                       </t>
  </si>
  <si>
    <t>11.790,00</t>
  </si>
  <si>
    <t xml:space="preserve">POSTE DE CONCRETO ARMADO DE SECAO CIRCULAR, EXTENSAO DE 14,00 M, RESISTENCIA DE 300 A 400 DAN, TIPO C-17                                                                                                                                                                                                                                                                                                                                                                                                  </t>
  </si>
  <si>
    <t>2.500,48</t>
  </si>
  <si>
    <t xml:space="preserve">POSTE DE CONCRETO ARMADO DE SECAO CIRCULAR, EXTENSAO DE 14,00 M, RESISTENCIA DE 3000 DAN, TIPO C-29                                                                                                                                                                                                                                                                                                                                                                                                       </t>
  </si>
  <si>
    <t>15.157,28</t>
  </si>
  <si>
    <t xml:space="preserve">POSTE DE CONCRETO ARMADO DE SECAO CIRCULAR, EXTENSAO DE 15,00 M, RESISTENCIA DE 1000 DAN, TIPO C-23                                                                                                                                                                                                                                                                                                                                                                                                       </t>
  </si>
  <si>
    <t>5.271,17</t>
  </si>
  <si>
    <t xml:space="preserve">POSTE DE CONCRETO ARMADO DE SECAO CIRCULAR, EXTENSAO DE 15,00 M, RESISTENCIA DE 1500 DAN, TIPO C-29                                                                                                                                                                                                                                                                                                                                                                                                       </t>
  </si>
  <si>
    <t>8.083,14</t>
  </si>
  <si>
    <t xml:space="preserve">POSTE DE CONCRETO ARMADO DE SECAO CIRCULAR, EXTENSAO DE 15,00 M, RESISTENCIA DE 2000 DAN, TIPO C-29                                                                                                                                                                                                                                                                                                                                                                                                       </t>
  </si>
  <si>
    <t>8.426,61</t>
  </si>
  <si>
    <t xml:space="preserve">POSTE DE CONCRETO ARMADO DE SECAO CIRCULAR, EXTENSAO DE 15,00 M, RESISTENCIA DE 2500 DAN, TIPO C-29                                                                                                                                                                                                                                                                                                                                                                                                       </t>
  </si>
  <si>
    <t>13.768,81</t>
  </si>
  <si>
    <t xml:space="preserve">POSTE DE CONCRETO ARMADO DE SECAO CIRCULAR, EXTENSAO DE 15,00 M, RESISTENCIA DE 3000 DAN, TIPO C-29                                                                                                                                                                                                                                                                                                                                                                                                       </t>
  </si>
  <si>
    <t>16.429,31</t>
  </si>
  <si>
    <t xml:space="preserve">POSTE DE CONCRETO ARMADO DE SECAO CIRCULAR, EXTENSAO DE 9,00 M, RESISTENCIA DE 200 A 300 DAN, TIPO C-14                                                                                                                                                                                                                                                                                                                                                                                                   </t>
  </si>
  <si>
    <t>884,06</t>
  </si>
  <si>
    <t xml:space="preserve">POSTE DE CONCRETO ARMADO DE SECAO CIRCULAR, EXTENSAO DE 9,00 M, RESISTENCIA DE 300 A 400 DAN, TIPO C-17                                                                                                                                                                                                                                                                                                                                                                                                   </t>
  </si>
  <si>
    <t>1.057,23</t>
  </si>
  <si>
    <t xml:space="preserve">POSTE DE CONCRETO ARMADO DE SECAO DUPLO T, EXTENSAO DE 10,00 M, RESISTENCIA DE 1000 DAN, TIPO B-1,5                                                                                                                                                                                                                                                                                                                                                                                                       </t>
  </si>
  <si>
    <t>2.145,56</t>
  </si>
  <si>
    <t xml:space="preserve">POSTE DE CONCRETO ARMADO DE SECAO DUPLO T, EXTENSAO DE 10,00 M, RESISTENCIA DE 150 DAN, TIPO D                                                                                                                                                                                                                                                                                                                                                                                                            </t>
  </si>
  <si>
    <t>689,45</t>
  </si>
  <si>
    <t xml:space="preserve">POSTE DE CONCRETO ARMADO DE SECAO DUPLO T, EXTENSAO DE 10,00 M, RESISTENCIA DE 300 A 400 DAN, TIPO B OU D                                                                                                                                                                                                                                                                                                                                                                                                 </t>
  </si>
  <si>
    <t>933,39</t>
  </si>
  <si>
    <t xml:space="preserve">POSTE DE CONCRETO ARMADO DE SECAO DUPLO T, EXTENSAO DE 10,00 M, RESISTENCIA DE 600 DAN, TIPO B                                                                                                                                                                                                                                                                                                                                                                                                            </t>
  </si>
  <si>
    <t>1.341,91</t>
  </si>
  <si>
    <t xml:space="preserve">POSTE DE CONCRETO ARMADO DE SECAO DUPLO T, EXTENSAO DE 11,00 M, RESISTENCIA DE 1000 DAN, TIPO B-1,5                                                                                                                                                                                                                                                                                                                                                                                                       </t>
  </si>
  <si>
    <t>2.486,54</t>
  </si>
  <si>
    <t xml:space="preserve">POSTE DE CONCRETO ARMADO DE SECAO DUPLO T, EXTENSAO DE 11,00 M, RESISTENCIA DE 150 DAN, TIPO D                                                                                                                                                                                                                                                                                                                                                                                                            </t>
  </si>
  <si>
    <t>725,59</t>
  </si>
  <si>
    <t xml:space="preserve">POSTE DE CONCRETO ARMADO DE SECAO DUPLO T, EXTENSAO DE 11,00 M, RESISTENCIA DE 1500 DAN, TIPO B-3,0                                                                                                                                                                                                                                                                                                                                                                                                       </t>
  </si>
  <si>
    <t>3.278,39</t>
  </si>
  <si>
    <t xml:space="preserve">POSTE DE CONCRETO ARMADO DE SECAO DUPLO T, EXTENSAO DE 11,00 M, RESISTENCIA DE 200 DAN, TIPO D                                                                                                                                                                                                                                                                                                                                                                                                            </t>
  </si>
  <si>
    <t>761,87</t>
  </si>
  <si>
    <t xml:space="preserve">POSTE DE CONCRETO ARMADO DE SECAO DUPLO T, EXTENSAO DE 11,00 M, RESISTENCIA DE 2000 DAN, TIPO B-4,5                                                                                                                                                                                                                                                                                                                                                                                                       </t>
  </si>
  <si>
    <t>4.413,37</t>
  </si>
  <si>
    <t xml:space="preserve">POSTE DE CONCRETO ARMADO DE SECAO DUPLO T, EXTENSAO DE 11,00 M, RESISTENCIA DE 300 DAN, TIPO B                                                                                                                                                                                                                                                                                                                                                                                                            </t>
  </si>
  <si>
    <t>1.162,31</t>
  </si>
  <si>
    <t xml:space="preserve">POSTE DE CONCRETO ARMADO DE SECAO DUPLO T, EXTENSAO DE 11,00 M, RESISTENCIA DE 600 DAN, TIPO B                                                                                                                                                                                                                                                                                                                                                                                                            </t>
  </si>
  <si>
    <t>1.643,22</t>
  </si>
  <si>
    <t xml:space="preserve">POSTE DE CONCRETO ARMADO DE SECAO DUPLO T, EXTENSAO DE 12,00 M, RESISTENCIA DE 1000 DAN, TIPO B-1,5                                                                                                                                                                                                                                                                                                                                                                                                       </t>
  </si>
  <si>
    <t>2.744,95</t>
  </si>
  <si>
    <t xml:space="preserve">POSTE DE CONCRETO ARMADO DE SECAO DUPLO T, EXTENSAO DE 12,00 M, RESISTENCIA DE 150 DAN, TIPO D                                                                                                                                                                                                                                                                                                                                                                                                            </t>
  </si>
  <si>
    <t>960,89</t>
  </si>
  <si>
    <t xml:space="preserve">POSTE DE CONCRETO ARMADO DE SECAO DUPLO T, EXTENSAO DE 12,00 M, RESISTENCIA DE 1500 DAN, TIPO B-3,0                                                                                                                                                                                                                                                                                                                                                                                                       </t>
  </si>
  <si>
    <t>3.867,60</t>
  </si>
  <si>
    <t xml:space="preserve">POSTE DE CONCRETO ARMADO DE SECAO DUPLO T, EXTENSAO DE 12,00 M, RESISTENCIA DE 300 A 400 DAN, TIPO B OU D                                                                                                                                                                                                                                                                                                                                                                                                 </t>
  </si>
  <si>
    <t>1.302,24</t>
  </si>
  <si>
    <t xml:space="preserve">POSTE DE CONCRETO ARMADO DE SECAO DUPLO T, EXTENSAO DE 12,00 M, RESISTENCIA DE 3000 DAN, TIPO B-6,0                                                                                                                                                                                                                                                                                                                                                                                                       </t>
  </si>
  <si>
    <t>8.016,58</t>
  </si>
  <si>
    <t xml:space="preserve">POSTE DE CONCRETO ARMADO DE SECAO DUPLO T, EXTENSAO DE 12,00 M, RESISTENCIA DE 600 DAN, TIPO B                                                                                                                                                                                                                                                                                                                                                                                                            </t>
  </si>
  <si>
    <t>1.791,72</t>
  </si>
  <si>
    <t xml:space="preserve">POSTE DE CONCRETO ARMADO DE SECAO DUPLO T, EXTENSAO DE 13,00 M, RESISTENCIA DE 1000 DAN, TIPO B-1,5                                                                                                                                                                                                                                                                                                                                                                                                       </t>
  </si>
  <si>
    <t>3.356,13</t>
  </si>
  <si>
    <t xml:space="preserve">POSTE DE CONCRETO ARMADO DE SECAO DUPLO T, EXTENSAO DE 13,00 M, RESISTENCIA DE 1500 DAN, TIPO B-3,0                                                                                                                                                                                                                                                                                                                                                                                                       </t>
  </si>
  <si>
    <t>5.381,07</t>
  </si>
  <si>
    <t xml:space="preserve">POSTE DE CONCRETO ARMADO DE SECAO DUPLO T, EXTENSAO DE 13,00 M, RESISTENCIA DE 2000 DAN, TIPO B-4,5                                                                                                                                                                                                                                                                                                                                                                                                       </t>
  </si>
  <si>
    <t>7.216,18</t>
  </si>
  <si>
    <t xml:space="preserve">POSTE DE CONCRETO ARMADO DE SECAO DUPLO T, EXTENSAO DE 13,00 M, RESISTENCIA DE 300 DAN, TIPO B                                                                                                                                                                                                                                                                                                                                                                                                            </t>
  </si>
  <si>
    <t>1.521,52</t>
  </si>
  <si>
    <t xml:space="preserve">POSTE DE CONCRETO ARMADO DE SECAO DUPLO T, EXTENSAO DE 13,00 M, RESISTENCIA DE 600 DAN, TIPO B                                                                                                                                                                                                                                                                                                                                                                                                            </t>
  </si>
  <si>
    <t>2.290,85</t>
  </si>
  <si>
    <t xml:space="preserve">POSTE DE CONCRETO ARMADO DE SECAO DUPLO T, EXTENSAO DE 15,00 M, RESISTENCIA DE 1500 DAN, TIPO B-3,0                                                                                                                                                                                                                                                                                                                                                                                                       </t>
  </si>
  <si>
    <t>6.633,20</t>
  </si>
  <si>
    <t xml:space="preserve">POSTE DE CONCRETO ARMADO DE SECAO DUPLO T, EXTENSAO DE 15,00 M, RESISTENCIA DE 2000 DAN, TIPO B-4,5                                                                                                                                                                                                                                                                                                                                                                                                       </t>
  </si>
  <si>
    <t>9.492,19</t>
  </si>
  <si>
    <t xml:space="preserve">POSTE DE CONCRETO ARMADO DE SECAO DUPLO T, EXTENSAO DE 8,00 M, RESISTENCIA DE 150 DAN, TIPO D                                                                                                                                                                                                                                                                                                                                                                                                             </t>
  </si>
  <si>
    <t>487,87</t>
  </si>
  <si>
    <t xml:space="preserve">POSTE DE CONCRETO ARMADO DE SECAO DUPLO T, EXTENSAO DE 9,00 M, RESISTENCIA DE 1000 DAN, TIPO B-1,5                                                                                                                                                                                                                                                                                                                                                                                                        </t>
  </si>
  <si>
    <t>1.906,48</t>
  </si>
  <si>
    <t xml:space="preserve">POSTE DE CONCRETO ARMADO DE SECAO DUPLO T, EXTENSAO DE 9,00 M, RESISTENCIA DE 150 DAN, TIPO D                                                                                                                                                                                                                                                                                                                                                                                                             </t>
  </si>
  <si>
    <t>604,74</t>
  </si>
  <si>
    <t xml:space="preserve">POSTE DE CONCRETO ARMADO DE SECAO DUPLO T, EXTENSAO DE 9,00 M, RESISTENCIA DE 300 A 400 DAN, TIPO B OU D                                                                                                                                                                                                                                                                                                                                                                                                  </t>
  </si>
  <si>
    <t>794,00</t>
  </si>
  <si>
    <t xml:space="preserve">POSTE DE CONCRETO ARMADO DE SECAO DUPLO T, EXTENSAO DE 9,00 M, RESISTENCIA DE 600 DAN, TIPO B                                                                                                                                                                                                                                                                                                                                                                                                             </t>
  </si>
  <si>
    <t>1.179,38</t>
  </si>
  <si>
    <t xml:space="preserve">POSTE DECORATIVO PARA JARDIM EM ACO TUBULAR, SEM LUMINARIA, H = *2,5* M                                                                                                                                                                                                                                                                                                                                                                                                                                   </t>
  </si>
  <si>
    <t>301,63</t>
  </si>
  <si>
    <t xml:space="preserve">POSTE ROLICO DE MADEIRA TRATADA, D = 20 A 25 CM, H = 12,00 M, EM EUCALIPTO OU EQUIVALENTE DA REGIAO                                                                                                                                                                                                                                                                                                                                                                                                       </t>
  </si>
  <si>
    <t>105,08</t>
  </si>
  <si>
    <t xml:space="preserve">POSTES METALICOS AUTOPORTANTES, CONICO OU TELESCOPICO, PARA SPDA, ALTURA 10 METROS LIVRES                                                                                                                                                                                                                                                                                                                                                                                                                 </t>
  </si>
  <si>
    <t>1.532,84</t>
  </si>
  <si>
    <t xml:space="preserve">POSTES METALICOS AUTOPORTANTES, CONICO OU TELESCOPICO, PARA SPDA, ALTURA 12 METROS LIVRES                                                                                                                                                                                                                                                                                                                                                                                                                 </t>
  </si>
  <si>
    <t>2.139,93</t>
  </si>
  <si>
    <t xml:space="preserve">POSTES METALICOS AUTOPORTANTES, CONICO OU TELESCOPICO, PARA SPDA, ALTURA 15 METROS LIVRES                                                                                                                                                                                                                                                                                                                                                                                                                 </t>
  </si>
  <si>
    <t>2.985,03</t>
  </si>
  <si>
    <t xml:space="preserve">POSTES METALICOS AUTOPORTANTES, CONICO OU TELESCOPICO, PARA SPDA, ALTURA 20 METROS LIVRES                                                                                                                                                                                                                                                                                                                                                                                                                 </t>
  </si>
  <si>
    <t>4.069,94</t>
  </si>
  <si>
    <t xml:space="preserve">POZOLANA DE CLASSE  C                                                                                                                                                                                                                                                                                                                                                                                                                                                                                     </t>
  </si>
  <si>
    <t>327,27</t>
  </si>
  <si>
    <t xml:space="preserve">PRANCHA APARELHADA *4 X 30* CM, EM MACARANDUBA/MASSARANDUBA, ANGELIM OU EQUIVALENTE DA REGIAO                                                                                                                                                                                                                                                                                                                                                                                                             </t>
  </si>
  <si>
    <t xml:space="preserve">PRANCHA NAO APARELHADA *6 X 25* CM, EM MACARANDUBA/MASSARANDUBA, ANGELIM OU EQUIVALENTE DA REGIAO - BRUTA                                                                                                                                                                                                                                                                                                                                                                                                 </t>
  </si>
  <si>
    <t>46,37</t>
  </si>
  <si>
    <t xml:space="preserve">PRANCHA NAO APARELHADA *6 X 30* CM, EM MACARANDUBA/MASSARANDUBA, ANGELIM OU EQUIVALENTE DA REGIAO - BRUTA                                                                                                                                                                                                                                                                                                                                                                                                 </t>
  </si>
  <si>
    <t>55,61</t>
  </si>
  <si>
    <t xml:space="preserve">PRANCHA NAO APARELHADA *6 X 40* CM, EM MACARANDUBA/MASSARANDUBA, ANGELIM OU EQUIVALENTE DA REGIAO - BRUTA                                                                                                                                                                                                                                                                                                                                                                                                 </t>
  </si>
  <si>
    <t>128,34</t>
  </si>
  <si>
    <t xml:space="preserve">PRANCHAO APARELHADO *7,5 X 23* CM, EM MACARANDUBA/MASSARANDUBA, ANGELIM OU EQUIVALENTE DA REGIAO                                                                                                                                                                                                                                                                                                                                                                                                          </t>
  </si>
  <si>
    <t>85,56</t>
  </si>
  <si>
    <t xml:space="preserve">PRANCHAO APARELHADO *8 X 30* CM, EM MACARANDUBA/MASSARANDUBA, ANGELIM OU EQUIVALENTE DA REGIAO                                                                                                                                                                                                                                                                                                                                                                                                            </t>
  </si>
  <si>
    <t>115,50</t>
  </si>
  <si>
    <t xml:space="preserve">PRANCHAO NAO APARELHADO *7,5 X 23* CM, EM MACARANDUBA/MASSARANDUBA, ANGELIM OU EQUIVALENTE DA REGIAO - BRUTA                                                                                                                                                                                                                                                                                                                                                                                              </t>
  </si>
  <si>
    <t>96,25</t>
  </si>
  <si>
    <t xml:space="preserve">PRANCHAO NAO APARELHADO *8 X 30* CM, EM MACARANDUBA/MASSARANDUBA, ANGELIM OU EQUIVALENTE DA REGIAO - BRUTA                                                                                                                                                                                                                                                                                                                                                                                                </t>
  </si>
  <si>
    <t xml:space="preserve">PREGO DE ACO POLIDO COM CABECA DUPLA 17 X 27 (2 1/2 X 11)                                                                                                                                                                                                                                                                                                                                                                                                                                                 </t>
  </si>
  <si>
    <t>27,31</t>
  </si>
  <si>
    <t xml:space="preserve">PREGO DE ACO POLIDO COM CABECA 10 X 10 (7/8 X 17)                                                                                                                                                                                                                                                                                                                                                                                                                                                         </t>
  </si>
  <si>
    <t>42,09</t>
  </si>
  <si>
    <t xml:space="preserve">PREGO DE ACO POLIDO COM CABECA 10 X 11 (1 X 17)                                                                                                                                                                                                                                                                                                                                                                                                                                                           </t>
  </si>
  <si>
    <t>38,93</t>
  </si>
  <si>
    <t xml:space="preserve">PREGO DE ACO POLIDO COM CABECA 12 X 12                                                                                                                                                                                                                                                                                                                                                                                                                                                                    </t>
  </si>
  <si>
    <t>29,15</t>
  </si>
  <si>
    <t xml:space="preserve">PREGO DE ACO POLIDO COM CABECA 14 X 18 (1 1/2 X 14)                                                                                                                                                                                                                                                                                                                                                                                                                                                       </t>
  </si>
  <si>
    <t>26,40</t>
  </si>
  <si>
    <t xml:space="preserve">PREGO DE ACO POLIDO COM CABECA 15 X 15 (1 1/4 X 13)                                                                                                                                                                                                                                                                                                                                                                                                                                                       </t>
  </si>
  <si>
    <t xml:space="preserve">PREGO DE ACO POLIDO COM CABECA 15 X 18 (1 1/2 X 13)                                                                                                                                                                                                                                                                                                                                                                                                                                                       </t>
  </si>
  <si>
    <t>24,79</t>
  </si>
  <si>
    <t xml:space="preserve">PREGO DE ACO POLIDO COM CABECA 16 X 24 (2 1/4 X 12)                                                                                                                                                                                                                                                                                                                                                                                                                                                       </t>
  </si>
  <si>
    <t xml:space="preserve">PREGO DE ACO POLIDO COM CABECA 16 X 27 (2 1/2 X 12)                                                                                                                                                                                                                                                                                                                                                                                                                                                       </t>
  </si>
  <si>
    <t xml:space="preserve">PREGO DE ACO POLIDO COM CABECA 17 X 21 (2 X 11)                                                                                                                                                                                                                                                                                                                                                                                                                                                           </t>
  </si>
  <si>
    <t>22,13</t>
  </si>
  <si>
    <t xml:space="preserve">PREGO DE ACO POLIDO COM CABECA 17 X 24 (2 1/4 X 11)                                                                                                                                                                                                                                                                                                                                                                                                                                                       </t>
  </si>
  <si>
    <t xml:space="preserve">PREGO DE ACO POLIDO COM CABECA 17 X 27 (2 1/2 X 11)                                                                                                                                                                                                                                                                                                                                                                                                                                                       </t>
  </si>
  <si>
    <t xml:space="preserve">PREGO DE ACO POLIDO COM CABECA 17 X 30 (2 3/4 X 11)                                                                                                                                                                                                                                                                                                                                                                                                                                                       </t>
  </si>
  <si>
    <t>22,80</t>
  </si>
  <si>
    <t xml:space="preserve">PREGO DE ACO POLIDO COM CABECA 18 X 24 (2 1/4 X 10)                                                                                                                                                                                                                                                                                                                                                                                                                                                       </t>
  </si>
  <si>
    <t xml:space="preserve">PREGO DE ACO POLIDO COM CABECA 18 X 27 (2 1/2 X 10)                                                                                                                                                                                                                                                                                                                                                                                                                                                       </t>
  </si>
  <si>
    <t>21,75</t>
  </si>
  <si>
    <t xml:space="preserve">PREGO DE ACO POLIDO COM CABECA 18 X 30 (2 3/4 X 10)                                                                                                                                                                                                                                                                                                                                                                                                                                                       </t>
  </si>
  <si>
    <t xml:space="preserve">PREGO DE ACO POLIDO COM CABECA 19  X 36 (3 1/4  X  9)                                                                                                                                                                                                                                                                                                                                                                                                                                                     </t>
  </si>
  <si>
    <t xml:space="preserve">PREGO DE ACO POLIDO COM CABECA 19 X 33 (3 X 9)                                                                                                                                                                                                                                                                                                                                                                                                                                                            </t>
  </si>
  <si>
    <t>22,42</t>
  </si>
  <si>
    <t xml:space="preserve">PREGO DE ACO POLIDO COM CABECA 22 X 48 (4 1/4 X 5)                                                                                                                                                                                                                                                                                                                                                                                                                                                        </t>
  </si>
  <si>
    <t xml:space="preserve">PREGO DE ACO POLIDO SEM CABECA 15 X 15 (1 1/4 X 13)                                                                                                                                                                                                                                                                                                                                                                                                                                                       </t>
  </si>
  <si>
    <t>24,88</t>
  </si>
  <si>
    <t xml:space="preserve">PRESSAO DE PERNAS TRIPLO, EM TUBO DE ACO CARBONO, PINTURA NO PROCESSO ELETROSTATICO - EQUIPAMENTO DE GINASTICA PARA ACADEMIA AO AR LIVRE / ACADEMIA DA TERCEIRA IDADE - ATI                                                                                                                                                                                                                                                                                                                               </t>
  </si>
  <si>
    <t>3.957,85</t>
  </si>
  <si>
    <t xml:space="preserve">PRIMER DE POLIURETANO                                                                                                                                                                                                                                                                                                                                                                                                                                                                                     </t>
  </si>
  <si>
    <t>522,75</t>
  </si>
  <si>
    <t xml:space="preserve">PRIMER EPOXI / EPOXIDICO                                                                                                                                                                                                                                                                                                                                                                                                                                                                                  </t>
  </si>
  <si>
    <t>107,51</t>
  </si>
  <si>
    <t xml:space="preserve">PRIMER PARA MANTA ASFALTICA A BASE DE ASFALTO MODIFICADO DILUIDO EM SOLVENTE, APLICACAO A FRIO                                                                                                                                                                                                                                                                                                                                                                                                            </t>
  </si>
  <si>
    <t>18,33</t>
  </si>
  <si>
    <t xml:space="preserve">PROJETOR DE ARGAMASSA, CAPACIDADE DE PROJECAO 1,5 M3/H, ALCANCE DA PROJECAO 30 ATE 60 M, MOTOR ELETRICO TRIFASICO                                                                                                                                                                                                                                                                                                                                                                                         </t>
  </si>
  <si>
    <t>92.033,53</t>
  </si>
  <si>
    <t xml:space="preserve">PROJETOR DE ARGAMASSA, CAPACIDADE DE PROJECAO 2,0 M3/H, ALCANCE DA PROJECAO ATE 50 M, MOTOR ELETRICO TRIFASICO                                                                                                                                                                                                                                                                                                                                                                                            </t>
  </si>
  <si>
    <t>121.989,98</t>
  </si>
  <si>
    <t xml:space="preserve">PROJETOR PNEUMATICO DE ARGAMASSA PARA CHAPISCO E REBOCO COM RECIPIENTE ACOPLADO, TIPO CANEQUNHA, COM VOLUME DE 1,50 L, SEM COMPRESSOR                                                                                                                                                                                                                                                                                                                                                                     </t>
  </si>
  <si>
    <t>731,82</t>
  </si>
  <si>
    <t xml:space="preserve">PROJETOR RETANGULAR FECHADO PARA LAMPADA VAPOR DE MERCURIO/SODIO 250 W A 500 W, CABECEIRAS EM ALUMINIO FUNDIDO, CORPO EM ALUMINIO ANODIZADO, PARA LAMPADA E40 FECHAMENTO EM VIDRO TEMPERADO.                                                                                                                                                                                                                                                                                                              </t>
  </si>
  <si>
    <t>74,58</t>
  </si>
  <si>
    <t xml:space="preserve">PROLONGADOR/EXTENSOR PARA ROLO DE PINTURA 3 M                                                                                                                                                                                                                                                                                                                                                                                                                                                             </t>
  </si>
  <si>
    <t>57,12</t>
  </si>
  <si>
    <t xml:space="preserve">PROLONGAMENTO / PROLONGADOR PARA CAIXA SIFONADA, PVC, 100 MM X 200 MM (NBR 5688)                                                                                                                                                                                                                                                                                                                                                                                                                          </t>
  </si>
  <si>
    <t>8,28</t>
  </si>
  <si>
    <t xml:space="preserve">PROLONGAMENTO / PROLONGADOR PARA CAIXA SIFONADA, PVC, 150 MM X 150 MM (NBR 5688)                                                                                                                                                                                                                                                                                                                                                                                                                          </t>
  </si>
  <si>
    <t>11,75</t>
  </si>
  <si>
    <t xml:space="preserve">PROLONGAMENTO / PROLONGADOR PARA CAIXA SIFONADA, PVC, 150 MM X 200 MM (NBR 5688)                                                                                                                                                                                                                                                                                                                                                                                                                          </t>
  </si>
  <si>
    <t>14,81</t>
  </si>
  <si>
    <t xml:space="preserve">PROTETOR AUDITIVO TIPO CONCHA COM ABAFADOR DE RUIDOS, ATENUACAO ACIMA DE 22 DB                                                                                                                                                                                                                                                                                                                                                                                                                            </t>
  </si>
  <si>
    <t>27,57</t>
  </si>
  <si>
    <t xml:space="preserve">PROTETOR AUDITIVO TIPO PLUG DE INSERCAO COM CORDAO, ATENUACAO SUPERIOR A 15 DB                                                                                                                                                                                                                                                                                                                                                                                                                            </t>
  </si>
  <si>
    <t xml:space="preserve">PROTETOR SOLAR FPS 30, EMBALAGEM 2 LITROS                                                                                                                                                                                                                                                                                                                                                                                                                                                                 </t>
  </si>
  <si>
    <t>228,65</t>
  </si>
  <si>
    <t xml:space="preserve">PROTETOR/PONTEIRA PLASTICA PARA PONTA DE VERGALHAO DE ATE 1", TIPO PROTETOR DE ESPERA                                                                                                                                                                                                                                                                                                                                                                                                                     </t>
  </si>
  <si>
    <t xml:space="preserve">PRUMO DE CENTRO EM ACO *400* G                                                                                                                                                                                                                                                                                                                                                                                                                                                                            </t>
  </si>
  <si>
    <t>43,21</t>
  </si>
  <si>
    <t xml:space="preserve">PRUMO DE PAREDE EM ACO 700 A 750 G                                                                                                                                                                                                                                                                                                                                                                                                                                                                        </t>
  </si>
  <si>
    <t>49,27</t>
  </si>
  <si>
    <t xml:space="preserve">PULSADOR CAMPAINHA 10A, 250V (APENAS MODULO)                                                                                                                                                                                                                                                                                                                                                                                                                                                              </t>
  </si>
  <si>
    <t xml:space="preserve">PULSADOR CAMPAINHA 10A, 250V, CONJUNTO MONTADO PARA EMBUTIR 4" X 2" (PLACA + SUPORTE + MODULO)                                                                                                                                                                                                                                                                                                                                                                                                            </t>
  </si>
  <si>
    <t xml:space="preserve">PULSADOR MINUTERIA 10A, 250V (APENAS MODULO)                                                                                                                                                                                                                                                                                                                                                                                                                                                              </t>
  </si>
  <si>
    <t>8,53</t>
  </si>
  <si>
    <t xml:space="preserve">PULSADOR MINUTERIA 10A, 250V, CONJUNTO MONTADO PARA EMBUTIR 4" X 2" (PLACA + SUPORTE + MODULO)                                                                                                                                                                                                                                                                                                                                                                                                            </t>
  </si>
  <si>
    <t>11,65</t>
  </si>
  <si>
    <t xml:space="preserve">PUXADOR DE EMBUTIR TIPO CONCHA, COM FURO PARA CHAVE, EM LATAO CROMADO,  COMPRIMENTO DE APROX *100* MM E LARGURA DE APROX *40* MM                                                                                                                                                                                                                                                                                                                                                                          </t>
  </si>
  <si>
    <t>13,88</t>
  </si>
  <si>
    <t xml:space="preserve">PUXADOR TIPO ALCA, EM ZAMAC CROMADO, COM COMPRIMENTO DE APROX 150 MM, COM ROSETA PARA PORTAS DE MADEIRAS, INCLUINDO PARAFUSOS                                                                                                                                                                                                                                                                                                                                                                             </t>
  </si>
  <si>
    <t>55,63</t>
  </si>
  <si>
    <t xml:space="preserve">PUXADOR TIPO ALCA, EM ZAMAC CROMADO, COM ROSETAS, COMPRIMENTO DE APROX *100* MM, PARA PORTAS E JANELAS DE MADEIRA, INCLUINDO PARAFUSOS                                                                                                                                                                                                                                                                                                                                                                    </t>
  </si>
  <si>
    <t>21,69</t>
  </si>
  <si>
    <t xml:space="preserve">PUXADOR TUBULAR RETO DUPLO, EM ALUMINIO CROMADO, COMPRIMENTO DE APROX 400 MM E DIAMETRO DE 25 MM (1")                                                                                                                                                                                                                                                                                                                                                                                                     </t>
  </si>
  <si>
    <t>151,46</t>
  </si>
  <si>
    <t xml:space="preserve">PUXADOR TUBULAR RETO SIMPLES, EM ALUMINIO CROMADO, COM COMPRIMENTO DE APROX 400 MM E DIAMETRO DE 25 MM                                                                                                                                                                                                                                                                                                                                                                                                    </t>
  </si>
  <si>
    <t>75,73</t>
  </si>
  <si>
    <t xml:space="preserve">QUADRO DE DISTRIBUICAO COM BARRAMENTO TRIFASICO, DE EMBUTIR, EM CHAPA DE ACO GALVANIZADO, PARA 12 DISJUNTORES DIN, 100 A                                                                                                                                                                                                                                                                                                                                                                                  </t>
  </si>
  <si>
    <t>340,49</t>
  </si>
  <si>
    <t xml:space="preserve">QUADRO DE DISTRIBUICAO COM BARRAMENTO TRIFASICO, DE EMBUTIR, EM CHAPA DE ACO GALVANIZADO, PARA 18 DISJUNTORES DIN, 100 A, INCLUINDO BARRAMENTO                                                                                                                                                                                                                                                                                                                                                            </t>
  </si>
  <si>
    <t>477,17</t>
  </si>
  <si>
    <t xml:space="preserve">QUADRO DE DISTRIBUICAO COM BARRAMENTO TRIFASICO, DE EMBUTIR, EM CHAPA DE ACO GALVANIZADO, PARA 24 DISJUNTORES DIN, 100 A                                                                                                                                                                                                                                                                                                                                                                                  </t>
  </si>
  <si>
    <t>501,45</t>
  </si>
  <si>
    <t xml:space="preserve">QUADRO DE DISTRIBUICAO COM BARRAMENTO TRIFASICO, DE EMBUTIR, EM CHAPA DE ACO GALVANIZADO, PARA 28 DISJUNTORES DIN, 100 A                                                                                                                                                                                                                                                                                                                                                                                  </t>
  </si>
  <si>
    <t>704,26</t>
  </si>
  <si>
    <t xml:space="preserve">QUADRO DE DISTRIBUICAO COM BARRAMENTO TRIFASICO, DE EMBUTIR, EM CHAPA DE ACO GALVANIZADO, PARA 30 DISJUNTORES DIN, 150 A                                                                                                                                                                                                                                                                                                                                                                                  </t>
  </si>
  <si>
    <t>575,07</t>
  </si>
  <si>
    <t xml:space="preserve">QUADRO DE DISTRIBUICAO COM BARRAMENTO TRIFASICO, DE EMBUTIR, EM CHAPA DE ACO GALVANIZADO, PARA 30 DISJUNTORES DIN, 225 A                                                                                                                                                                                                                                                                                                                                                                                  </t>
  </si>
  <si>
    <t>1.214,17</t>
  </si>
  <si>
    <t xml:space="preserve">QUADRO DE DISTRIBUICAO COM BARRAMENTO TRIFASICO, DE EMBUTIR, EM CHAPA DE ACO GALVANIZADO, PARA 36 DISJUNTORES DIN, 100 A                                                                                                                                                                                                                                                                                                                                                                                  </t>
  </si>
  <si>
    <t>577,98</t>
  </si>
  <si>
    <t xml:space="preserve">QUADRO DE DISTRIBUICAO COM BARRAMENTO TRIFASICO, DE EMBUTIR, EM CHAPA DE ACO GALVANIZADO, PARA 40 DISJUNTORES DIN, 100 A                                                                                                                                                                                                                                                                                                                                                                                  </t>
  </si>
  <si>
    <t>843,83</t>
  </si>
  <si>
    <t xml:space="preserve">QUADRO DE DISTRIBUICAO COM BARRAMENTO TRIFASICO, DE EMBUTIR, EM CHAPA DE ACO GALVANIZADO, PARA 48 DISJUNTORES DIN, 100 A                                                                                                                                                                                                                                                                                                                                                                                  </t>
  </si>
  <si>
    <t>987,59</t>
  </si>
  <si>
    <t xml:space="preserve">QUADRO DE DISTRIBUICAO COM BARRAMENTO TRIFASICO, DE SOBREPOR, EM CHAPA DE ACO GALVANIZADO, PARA *42* DISJUNTORES DIN, 100 A                                                                                                                                                                                                                                                                                                                                                                               </t>
  </si>
  <si>
    <t>984,34</t>
  </si>
  <si>
    <t xml:space="preserve">QUADRO DE DISTRIBUICAO COM BARRAMENTO TRIFASICO, DE SOBREPOR, EM CHAPA DE ACO GALVANIZADO, PARA 12 DISJUNTORES DIN, 100 A                                                                                                                                                                                                                                                                                                                                                                                 </t>
  </si>
  <si>
    <t>353,44</t>
  </si>
  <si>
    <t xml:space="preserve">QUADRO DE DISTRIBUICAO COM BARRAMENTO TRIFASICO, DE SOBREPOR, EM CHAPA DE ACO GALVANIZADO, PARA 18 DISJUNTORES DIN, 100 A                                                                                                                                                                                                                                                                                                                                                                                 </t>
  </si>
  <si>
    <t>441,63</t>
  </si>
  <si>
    <t xml:space="preserve">QUADRO DE DISTRIBUICAO COM BARRAMENTO TRIFASICO, DE SOBREPOR, EM CHAPA DE ACO GALVANIZADO, PARA 28 DISJUNTORES DIN, 100 A                                                                                                                                                                                                                                                                                                                                                                                 </t>
  </si>
  <si>
    <t>408,37</t>
  </si>
  <si>
    <t xml:space="preserve">QUADRO DE DISTRIBUICAO COM BARRAMENTO TRIFASICO, DE SOBREPOR, EM CHAPA DE ACO GALVANIZADO, PARA 30 DISJUNTORES DIN, 100 A                                                                                                                                                                                                                                                                                                                                                                                 </t>
  </si>
  <si>
    <t>595,14</t>
  </si>
  <si>
    <t xml:space="preserve">QUADRO DE DISTRIBUICAO COM BARRAMENTO TRIFASICO, DE SOBREPOR, EM CHAPA DE ACO GALVANIZADO, PARA 36 DISJUNTORES DIN, 100 A                                                                                                                                                                                                                                                                                                                                                                                 </t>
  </si>
  <si>
    <t>735,01</t>
  </si>
  <si>
    <t xml:space="preserve">QUADRO DE DISTRIBUICAO COM BARRAMENTO TRIFASICO, DE SOBREPOR, EM CHAPA DE ACO GALVANIZADO, PARA 48 DISJUNTORES DIN, 100 A                                                                                                                                                                                                                                                                                                                                                                                 </t>
  </si>
  <si>
    <t>883,50</t>
  </si>
  <si>
    <t xml:space="preserve">QUADRO DE DISTRIBUICAO, EM PVC, DE EMBUTIR, COM BARRAMENTO TERRA / NEUTRO, PARA 12 DISJUNTORES NEMA OU 16 DISJUNTORES DIN                                                                                                                                                                                                                                                                                                                                                                                 </t>
  </si>
  <si>
    <t>134,51</t>
  </si>
  <si>
    <t xml:space="preserve">QUADRO DE DISTRIBUICAO, EM PVC, DE EMBUTIR, COM BARRAMENTO TERRA / NEUTRO, PARA 18 DISJUNTORES NEMA OU 24 DISJUNTORES DIN                                                                                                                                                                                                                                                                                                                                                                                 </t>
  </si>
  <si>
    <t>249,21</t>
  </si>
  <si>
    <t xml:space="preserve">QUADRO DE DISTRIBUICAO, EM PVC, DE EMBUTIR, COM BARRAMENTO TERRA / NEUTRO, PARA 27 DISJUNTORES NEMA OU 36 DISJUNTORES DIN                                                                                                                                                                                                                                                                                                                                                                                 </t>
  </si>
  <si>
    <t>540,09</t>
  </si>
  <si>
    <t xml:space="preserve">QUADRO DE DISTRIBUICAO, EM PVC, DE EMBUTIR, COM BARRAMENTO TERRA / NEUTRO, PARA 48 DISJUNTORES DIN                                                                                                                                                                                                                                                                                                                                                                                                        </t>
  </si>
  <si>
    <t>422,24</t>
  </si>
  <si>
    <t xml:space="preserve">QUADRO DE DISTRIBUICAO, EM PVC, DE EMBUTIR, COM BARRAMENTO TERRA / NEUTRO, PARA 6 DISJUNTORES NEMA OU 8 DISJUNTORES DIN                                                                                                                                                                                                                                                                                                                                                                                   </t>
  </si>
  <si>
    <t>78,98</t>
  </si>
  <si>
    <t xml:space="preserve">QUADRO DE DISTRIBUICAO, SEM BARRAMENTO, EM PVC, DE EMBUTIR, PARA 12 DISJUNTORES NEMA OU 16 DISJUNTORES DIN                                                                                                                                                                                                                                                                                                                                                                                                </t>
  </si>
  <si>
    <t>81,81</t>
  </si>
  <si>
    <t xml:space="preserve">QUADRO DE DISTRIBUICAO, SEM BARRAMENTO, EM PVC, DE EMBUTIR, PARA 18 DISJUNTORES NEMA OU 24 DISJUNTORES DIN                                                                                                                                                                                                                                                                                                                                                                                                </t>
  </si>
  <si>
    <t>128,42</t>
  </si>
  <si>
    <t xml:space="preserve">QUADRO DE DISTRIBUICAO, SEM BARRAMENTO, EM PVC, DE EMBUTIR, PARA 27 DISJUNTORES NEMA OU 36 DISJUNTORES DIN                                                                                                                                                                                                                                                                                                                                                                                                </t>
  </si>
  <si>
    <t>220,28</t>
  </si>
  <si>
    <t xml:space="preserve">QUADRO DE DISTRIBUICAO, SEM BARRAMENTO, EM PVC, DE EMBUTIR, PARA 3 DISJUNTORES NEMA OU 4 DISJUNTORES DIN                                                                                                                                                                                                                                                                                                                                                                                                  </t>
  </si>
  <si>
    <t>34,72</t>
  </si>
  <si>
    <t xml:space="preserve">QUADRO DE DISTRIBUICAO, SEM BARRAMENTO, EM PVC, DE EMBUTIR, PARA 6 DISJUNTORES NEMA OU 8 DISJUNTORES DIN                                                                                                                                                                                                                                                                                                                                                                                                  </t>
  </si>
  <si>
    <t>54,86</t>
  </si>
  <si>
    <t xml:space="preserve">QUADRO DE DISTRIBUICAO, SEM BARRAMENTO, EM PVC, DE SOBREPOR,  PARA 3 DISJUNTORES NEMA OU 4 DISJUNTORES DIN                                                                                                                                                                                                                                                                                                                                                                                                </t>
  </si>
  <si>
    <t>40,47</t>
  </si>
  <si>
    <t xml:space="preserve">QUADRO DE DISTRIBUICAO, SEM BARRAMENTO, EM PVC, DE SOBREPOR, PARA 12 DISJUNTORES NEMA OU 16 DISJUNTORES DIN                                                                                                                                                                                                                                                                                                                                                                                               </t>
  </si>
  <si>
    <t>115,84</t>
  </si>
  <si>
    <t xml:space="preserve">QUADRO DE DISTRIBUICAO, SEM BARRAMENTO, EM PVC, DE SOBREPOR, PARA 18 DISJUNTORES NEMA OU 24 DISJUNTORES DIN                                                                                                                                                                                                                                                                                                                                                                                               </t>
  </si>
  <si>
    <t>169,80</t>
  </si>
  <si>
    <t xml:space="preserve">QUADRO DE DISTRIBUICAO, SEM BARRAMENTO, EM PVC, DE SOBREPOR, PARA 27 DISJUNTORES NEMA OU 36 DISJUNTORES DIN                                                                                                                                                                                                                                                                                                                                                                                               </t>
  </si>
  <si>
    <t>236,88</t>
  </si>
  <si>
    <t xml:space="preserve">QUADRO DE DISTRIBUICAO, SEM BARRAMENTO, EM PVC, DE SOBREPOR, PARA 6 DISJUNTORES NEMA OU 8 DISJUNTORES DIN                                                                                                                                                                                                                                                                                                                                                                                                 </t>
  </si>
  <si>
    <t>68,95</t>
  </si>
  <si>
    <t xml:space="preserve">RACK DE PISO PARA SERVIDOR, ABERTO, EM COLUNA, 44U X *570* MM                                                                                                                                                                                                                                                                                                                                                                                                                                             </t>
  </si>
  <si>
    <t>1.215,90</t>
  </si>
  <si>
    <t xml:space="preserve">RACK DE PISO PARA SERVIDOR, FECHADO, 44U, COM PORTA, 44U X *570* MM                                                                                                                                                                                                                                                                                                                                                                                                                                       </t>
  </si>
  <si>
    <t>2.474,14</t>
  </si>
  <si>
    <t xml:space="preserve">RALO FOFO COM REQUADRO, QUADRADO 150 X 150 MM                                                                                                                                                                                                                                                                                                                                                                                                                                                             </t>
  </si>
  <si>
    <t>62,04</t>
  </si>
  <si>
    <t xml:space="preserve">RALO FOFO COM REQUADRO, QUADRADO 200 X 200 MM                                                                                                                                                                                                                                                                                                                                                                                                                                                             </t>
  </si>
  <si>
    <t>93,51</t>
  </si>
  <si>
    <t xml:space="preserve">RALO FOFO COM REQUADRO, QUADRADO 250 X 250 MM                                                                                                                                                                                                                                                                                                                                                                                                                                                             </t>
  </si>
  <si>
    <t>115,10</t>
  </si>
  <si>
    <t xml:space="preserve">RALO FOFO COM REQUADRO, QUADRADO 300 X 300 MM                                                                                                                                                                                                                                                                                                                                                                                                                                                             </t>
  </si>
  <si>
    <t>143,87</t>
  </si>
  <si>
    <t xml:space="preserve">RALO FOFO COM REQUADRO, QUADRADO 400 X 400 MM                                                                                                                                                                                                                                                                                                                                                                                                                                                             </t>
  </si>
  <si>
    <t>226,60</t>
  </si>
  <si>
    <t xml:space="preserve">RALO FOFO SEMIESFERICO, 100 MM, PARA LAJES/ CALHAS                                                                                                                                                                                                                                                                                                                                                                                                                                                        </t>
  </si>
  <si>
    <t>24,72</t>
  </si>
  <si>
    <t xml:space="preserve">RALO FOFO SEMIESFERICO, 150 MM, PARA LAJES/ CALHAS                                                                                                                                                                                                                                                                                                                                                                                                                                                        </t>
  </si>
  <si>
    <t>58,08</t>
  </si>
  <si>
    <t xml:space="preserve">RALO FOFO SEMIESFERICO, 200 MM, PARA LAJES/ CALHAS                                                                                                                                                                                                                                                                                                                                                                                                                                                        </t>
  </si>
  <si>
    <t>133,53</t>
  </si>
  <si>
    <t xml:space="preserve">RALO FOFO SEMIESFERICO, 75 MM, PARA LAJES/ CALHAS                                                                                                                                                                                                                                                                                                                                                                                                                                                         </t>
  </si>
  <si>
    <t>18,52</t>
  </si>
  <si>
    <t xml:space="preserve">RALO SECO / RALO DE PASSAGEM EM PVC, QUADRADO, 100 X 100 X 53 MM, SAIDA 40 MM, COM GRELHA BRANCA                                                                                                                                                                                                                                                                                                                                                                                                          </t>
  </si>
  <si>
    <t xml:space="preserve">RALO SECO CONICO, PVC, 100 X 40 MM,  COM GRELHA REDONDA BRANCA                                                                                                                                                                                                                                                                                                                                                                                                                                            </t>
  </si>
  <si>
    <t>8,29</t>
  </si>
  <si>
    <t xml:space="preserve">RALO SECO CONICO, PVC, 100 X 40 MM, COM GRELHA QUADRADA BRANCA                                                                                                                                                                                                                                                                                                                                                                                                                                            </t>
  </si>
  <si>
    <t>9,70</t>
  </si>
  <si>
    <t xml:space="preserve">RALO SIFONADO CILINDRICO, PVC, 100 X 40 MM,  COM GRELHA REDONDA BRANCA                                                                                                                                                                                                                                                                                                                                                                                                                                    </t>
  </si>
  <si>
    <t xml:space="preserve">RALO SIFONADO QUADRADO, PVC, 100 X 53 MM, SAIDA 40 MM, COM GRELHA QUADRADA BRANCA                                                                                                                                                                                                                                                                                                                                                                                                                         </t>
  </si>
  <si>
    <t>13,92</t>
  </si>
  <si>
    <t xml:space="preserve">RALO SIFONADO REDONDO CONICO, PVC, 100 X 40 MM, COM GRELHA REDONDA BRANCA                                                                                                                                                                                                                                                                                                                                                                                                                                 </t>
  </si>
  <si>
    <t>8,87</t>
  </si>
  <si>
    <t xml:space="preserve">REATOR ELETRONICO BIVOLT PARA 1 LAMPADA FLUORESCENTE DE 18/20 W                                                                                                                                                                                                                                                                                                                                                                                                                                           </t>
  </si>
  <si>
    <t>19,81</t>
  </si>
  <si>
    <t xml:space="preserve">REATOR ELETRONICO BIVOLT PARA 1 LAMPADA FLUORESCENTE DE 36/40 W                                                                                                                                                                                                                                                                                                                                                                                                                                           </t>
  </si>
  <si>
    <t>24,75</t>
  </si>
  <si>
    <t xml:space="preserve">REATOR ELETRONICO BIVOLT PARA 2 LAMPADAS FLUORESCENTES DE 14 W                                                                                                                                                                                                                                                                                                                                                                                                                                            </t>
  </si>
  <si>
    <t>49,29</t>
  </si>
  <si>
    <t xml:space="preserve">REATOR ELETRONICO BIVOLT PARA 2 LAMPADAS FLUORESCENTES DE 18/20 W                                                                                                                                                                                                                                                                                                                                                                                                                                         </t>
  </si>
  <si>
    <t>26,01</t>
  </si>
  <si>
    <t xml:space="preserve">REATOR ELETRONICO BIVOLT PARA 2 LAMPADAS FLUORESCENTES DE 36/40 W                                                                                                                                                                                                                                                                                                                                                                                                                                         </t>
  </si>
  <si>
    <t>26,89</t>
  </si>
  <si>
    <t xml:space="preserve">REATOR INTERNO/INTEGRADO PARA LAMPADA VAPOR METALICO 400 W, ALTO FATOR DE POTENCIA                                                                                                                                                                                                                                                                                                                                                                                                                        </t>
  </si>
  <si>
    <t>142,45</t>
  </si>
  <si>
    <t xml:space="preserve">REATOR P/ LAMPADA VAPOR DE SODIO 250W USO EXT                                                                                                                                                                                                                                                                                                                                                                                                                                                             </t>
  </si>
  <si>
    <t>169,05</t>
  </si>
  <si>
    <t xml:space="preserve">REATOR P/ 1 LAMPADA VAPOR DE MERCURIO 125W USO EXT                                                                                                                                                                                                                                                                                                                                                                                                                                                        </t>
  </si>
  <si>
    <t>77,48</t>
  </si>
  <si>
    <t xml:space="preserve">REATOR P/ 1 LAMPADA VAPOR DE MERCURIO 250W USO EXT                                                                                                                                                                                                                                                                                                                                                                                                                                                        </t>
  </si>
  <si>
    <t>92,39</t>
  </si>
  <si>
    <t xml:space="preserve">REATOR P/ 1 LAMPADA VAPOR DE MERCURIO 400W USO EXT                                                                                                                                                                                                                                                                                                                                                                                                                                                        </t>
  </si>
  <si>
    <t>106,44</t>
  </si>
  <si>
    <t xml:space="preserve">REBITE DE REPUXO EM ALUMINIO VAZADO, DIAMETRO 3,2 X 8 MM DE COMPRIMENTO (1KG = 1025 UNIDADES)                                                                                                                                                                                                                                                                                                                                                                                                             </t>
  </si>
  <si>
    <t>59,87</t>
  </si>
  <si>
    <t xml:space="preserve">REBOLO ABRASIVO RETO DE USO GERAL GRAO 36, DE 6 X 1 " ( DIAMETRO X ALTURA)                                                                                                                                                                                                                                                                                                                                                                                                                                </t>
  </si>
  <si>
    <t>41,36</t>
  </si>
  <si>
    <t xml:space="preserve">REBOLO ABRASIVO RETO DE USO GERAL GRAO 36, DE 6 X 3/4 " (DIAMETRO X ALTURA)                                                                                                                                                                                                                                                                                                                                                                                                                               </t>
  </si>
  <si>
    <t>33,03</t>
  </si>
  <si>
    <t xml:space="preserve">RECICLADORA DE ASFALTO A FRIO SOBRE RODAS, LARG. FRESAGEM 2,00 M, POT. 315 KW/422 HP                                                                                                                                                                                                                                                                                                                                                                                                                      </t>
  </si>
  <si>
    <t>4.648.702,64</t>
  </si>
  <si>
    <t xml:space="preserve">REDUCAO EXCENTRICA PVC, DN 100 X 50 MM, PARA ESGOTO PREDIAL                                                                                                                                                                                                                                                                                                                                                                                                                                               </t>
  </si>
  <si>
    <t xml:space="preserve">REDUCAO EXCENTRICA PVC, DN 100 X 75 MM, PARA ESGOTO PREDIAL                                                                                                                                                                                                                                                                                                                                                                                                                                               </t>
  </si>
  <si>
    <t>9,30</t>
  </si>
  <si>
    <t xml:space="preserve">REDUCAO EXCENTRICA PVC, DN 75 X 50 MM, PARA ESGOTO PREDIAL                                                                                                                                                                                                                                                                                                                                                                                                                                                </t>
  </si>
  <si>
    <t>6,96</t>
  </si>
  <si>
    <t xml:space="preserve">REDUCAO EXCENTRICA PVC, SERIE R, DN 100 X 75 MM, PARA ESGOTO PREDIAL                                                                                                                                                                                                                                                                                                                                                                                                                                      </t>
  </si>
  <si>
    <t>16,48</t>
  </si>
  <si>
    <t xml:space="preserve">REDUCAO EXCENTRICA PVC, SERIE R, DN 150 X 100 MM, PARA ESGOTO PREDIAL                                                                                                                                                                                                                                                                                                                                                                                                                                     </t>
  </si>
  <si>
    <t>49,42</t>
  </si>
  <si>
    <t xml:space="preserve">REDUCAO EXCENTRICA PVC, SERIE R, DN 75 X 50 MM, PARA ESGOTO PREDIAL                                                                                                                                                                                                                                                                                                                                                                                                                                       </t>
  </si>
  <si>
    <t>8,34</t>
  </si>
  <si>
    <t xml:space="preserve">REDUCAO FIXA TIPO STORZ, ENGATE RAPIDO 2.1/2" X 1.1/2", EM LATAO, PARA INSTALACAO PREDIAL COMBATE A INCENDIO PREDIAL                                                                                                                                                                                                                                                                                                                                                                                      </t>
  </si>
  <si>
    <t>214,28</t>
  </si>
  <si>
    <t xml:space="preserve">REDUCAO PVC PBA, JE, PB, DN 100 X 50 / DE 110 X 60 MM, PARA REDE DE AGUA                                                                                                                                                                                                                                                                                                                                                                                                                                  </t>
  </si>
  <si>
    <t>24,08</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</si>
  <si>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</si>
  <si>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</si>
  <si>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</si>
  <si>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97,78</t>
  </si>
  <si>
    <t xml:space="preserve">REGISTRO DE ESFERA DE PASSEIO, PVC PARA POLIETILENO, 20 MM                                                                                                                                                                                                                                                                                                                                                                                                                                                </t>
  </si>
  <si>
    <t>7,18</t>
  </si>
  <si>
    <t xml:space="preserve">REGISTRO DE ESFERA PVC, COM BORBOLETA, COM ROSCA EXTERNA, DE 1/2"                                                                                                                                                                                                                                                                                                                                                                                                                                         </t>
  </si>
  <si>
    <t>9,78</t>
  </si>
  <si>
    <t xml:space="preserve">REGISTRO DE ESFERA PVC, COM BORBOLETA, COM ROSCA EXTERNA, DE 3/4"                                                                                                                                                                                                                                                                                                                                                                                                                                         </t>
  </si>
  <si>
    <t>11,50</t>
  </si>
  <si>
    <t xml:space="preserve">REGISTRO DE ESFERA PVC, COM CABECA QUADRADA, COM ROSCA EXTERNA, 1/2"                                                                                                                                                                                                                                                                                                                                                                                                                                      </t>
  </si>
  <si>
    <t xml:space="preserve">REGISTRO DE ESFERA PVC, COM CABECA QUADRADA, COM ROSCA EXTERNA, 3/4"                                                                                                                                                                                                                                                                                                                                                                                                                                      </t>
  </si>
  <si>
    <t>15,31</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</si>
  <si>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</si>
  <si>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</si>
  <si>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</si>
  <si>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12,15</t>
  </si>
  <si>
    <t xml:space="preserve">REGISTRO DE ESFERA, PVC, COM VOLANTE, VS, ROSCAVEL, DN 1", COM CORPO DIVIDIDO                                                                                                                                                                                                                                                                                                                                                                                                                             </t>
  </si>
  <si>
    <t>23,76</t>
  </si>
  <si>
    <t xml:space="preserve">REGISTRO DE ESFERA, PVC, COM VOLANTE, VS, ROSCAVEL, DN 2", COM CORPO DIVIDIDO                                                                                                                                                                                                                                                                                                                                                                                                                             </t>
  </si>
  <si>
    <t>50,99</t>
  </si>
  <si>
    <t xml:space="preserve">REGISTRO DE ESFERA, PVC, COM VOLANTE, VS, ROSCAVEL, DN 3/4", COM CORPO DIVIDIDO                                                                                                                                                                                                                                                                                                                                                                                                                           </t>
  </si>
  <si>
    <t xml:space="preserve">REGISTRO DE ESFERA, PVC, COM VOLANTE, VS, SOLDAVEL, DN 20 MM, COM CORPO DIVIDIDO                                                                                                                                                                                                                                                                                                                                                                                                                          </t>
  </si>
  <si>
    <t>11,47</t>
  </si>
  <si>
    <t xml:space="preserve">REGISTRO DE ESFERA, PVC, COM VOLANTE, VS, SOLDAVEL, DN 25 MM, COM CORPO DIVIDIDO                                                                                                                                                                                                                                                                                                                                                                                                                          </t>
  </si>
  <si>
    <t>14,77</t>
  </si>
  <si>
    <t xml:space="preserve">REGISTRO DE ESFERA, PVC, COM VOLANTE, VS, SOLDAVEL, DN 32 MM, COM CORPO DIVIDIDO                                                                                                                                                                                                                                                                                                                                                                                                                          </t>
  </si>
  <si>
    <t>23,45</t>
  </si>
  <si>
    <t xml:space="preserve">REGISTRO DE ESFERA, PVC, COM VOLANTE, VS, SOLDAVEL, DN 40 MM, COM CORPO DIVIDIDO                                                                                                                                                                                                                                                                                                                                                                                                                          </t>
  </si>
  <si>
    <t>31,36</t>
  </si>
  <si>
    <t xml:space="preserve">REGISTRO DE ESFERA, PVC, COM VOLANTE, VS, SOLDAVEL, DN 50 MM, COM CORPO DIVIDIDO                                                                                                                                                                                                                                                                                                                                                                                                                          </t>
  </si>
  <si>
    <t>32,39</t>
  </si>
  <si>
    <t xml:space="preserve">REGISTRO DE ESFERA, PVC, COM VOLANTE, VS, SOLDAVEL, DN 60 MM, COM CORPO DIVIDIDO                                                                                                                                                                                                                                                                                                                                                                                                                          </t>
  </si>
  <si>
    <t>59,32</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</si>
  <si>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</si>
  <si>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</si>
  <si>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</si>
  <si>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</si>
  <si>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8,70</t>
  </si>
  <si>
    <t xml:space="preserve">REGISTRO GAVETA BRUTO EM LATAO FORJADO, BITOLA 1 " (REF 1509)                                                                                                                                                                                                                                                                                                                                                                                                                                             </t>
  </si>
  <si>
    <t>58,06</t>
  </si>
  <si>
    <t xml:space="preserve">REGISTRO GAVETA BRUTO EM LATAO FORJADO, BITOLA 1 1/2 " (REF 1509)                                                                                                                                                                                                                                                                                                                                                                                                                                         </t>
  </si>
  <si>
    <t>99,89</t>
  </si>
  <si>
    <t xml:space="preserve">REGISTRO GAVETA BRUTO EM LATAO FORJADO, BITOLA 1 1/4 " (REF 1509)                                                                                                                                                                                                                                                                                                                                                                                                                                         </t>
  </si>
  <si>
    <t>79,12</t>
  </si>
  <si>
    <t xml:space="preserve">REGISTRO GAVETA BRUTO EM LATAO FORJADO, BITOLA 1/2 " (REF 1509)                                                                                                                                                                                                                                                                                                                                                                                                                                           </t>
  </si>
  <si>
    <t>34,87</t>
  </si>
  <si>
    <t xml:space="preserve">REGISTRO GAVETA BRUTO EM LATAO FORJADO, BITOLA 2 " (REF 1509)                                                                                                                                                                                                                                                                                                                                                                                                                                             </t>
  </si>
  <si>
    <t>139,14</t>
  </si>
  <si>
    <t xml:space="preserve">REGISTRO GAVETA BRUTO EM LATAO FORJADO, BITOLA 2 1/2 " (REF 1509)                                                                                                                                                                                                                                                                                                                                                                                                                                         </t>
  </si>
  <si>
    <t>288,56</t>
  </si>
  <si>
    <t xml:space="preserve">REGISTRO GAVETA BRUTO EM LATAO FORJADO, BITOLA 3 " (REF 1509)                                                                                                                                                                                                                                                                                                                                                                                                                                             </t>
  </si>
  <si>
    <t>349,35</t>
  </si>
  <si>
    <t xml:space="preserve">REGISTRO GAVETA BRUTO EM LATAO FORJADO, BITOLA 3/4 " (REF 1509)                                                                                                                                                                                                                                                                                                                                                                                                                                           </t>
  </si>
  <si>
    <t>36,78</t>
  </si>
  <si>
    <t xml:space="preserve">REGISTRO GAVETA BRUTO EM LATAO FORJADO, BITOLA 4 " (REF 1509)                                                                                                                                                                                                                                                                                                                                                                                                                                             </t>
  </si>
  <si>
    <t>727,92</t>
  </si>
  <si>
    <t xml:space="preserve">REGISTRO GAVETA COM ACABAMENTO E CANOPLA CROMADOS, SIMPLES, BITOLA 1 " (REF 1509)                                                                                                                                                                                                                                                                                                                                                                                                                         </t>
  </si>
  <si>
    <t>109,84</t>
  </si>
  <si>
    <t xml:space="preserve">REGISTRO GAVETA COM ACABAMENTO E CANOPLA CROMADOS, SIMPLES, BITOLA 1 1/2 " (REF 1509)                                                                                                                                                                                                                                                                                                                                                                                                                     </t>
  </si>
  <si>
    <t xml:space="preserve">REGISTRO GAVETA COM ACABAMENTO E CANOPLA CROMADOS, SIMPLES, BITOLA 1 1/4 " (REF 1509)                                                                                                                                                                                                                                                                                                                                                                                                                     </t>
  </si>
  <si>
    <t>152,72</t>
  </si>
  <si>
    <t xml:space="preserve">REGISTRO GAVETA COM ACABAMENTO E CANOPLA CROMADOS, SIMPLES, BITOLA 1/2 " (REF 1509)                                                                                                                                                                                                                                                                                                                                                                                                                       </t>
  </si>
  <si>
    <t>79,54</t>
  </si>
  <si>
    <t xml:space="preserve">REGISTRO GAVETA COM ACABAMENTO E CANOPLA CROMADOS, SIMPLES, BITOLA 3/4 " (REF 1509)                                                                                                                                                                                                                                                                                                                                                                                                                       </t>
  </si>
  <si>
    <t>89,73</t>
  </si>
  <si>
    <t xml:space="preserve">REGISTRO OU REGULADOR DE GAS COZINHA, VAZAO DE 2 KG/H, 2,8 KPA                                                                                                                                                                                                                                                                                                                                                                                                                                            </t>
  </si>
  <si>
    <t>42,85</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</si>
  <si>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</si>
  <si>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</si>
  <si>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24,71</t>
  </si>
  <si>
    <t xml:space="preserve">REGISTRO PRESSAO BRUTO EM LATAO FORJADO, BITOLA 3/4 " (REF 1400)                                                                                                                                                                                                                                                                                                                                                                                                                                          </t>
  </si>
  <si>
    <t>29,50</t>
  </si>
  <si>
    <t xml:space="preserve">REGISTRO PRESSAO COM ACABAMENTO E CANOPLA CROMADA, SIMPLES, BITOLA 1/2 " (REF 1416)                                                                                                                                                                                                                                                                                                                                                                                                                       </t>
  </si>
  <si>
    <t>81,87</t>
  </si>
  <si>
    <t xml:space="preserve">REGISTRO PRESSAO COM ACABAMENTO E CANOPLA CROMADA, SIMPLES, BITOLA 3/4 " (REF 1416)                                                                                                                                                                                                                                                                                                                                                                                                                       </t>
  </si>
  <si>
    <t>84,63</t>
  </si>
  <si>
    <t xml:space="preserve">REGUA DE ALUMINIO PARA PEDREIRO 2 X 1 "                                                                                                                                                                                                                                                                                                                                                                                                                                                                   </t>
  </si>
  <si>
    <t>57,81</t>
  </si>
  <si>
    <t xml:space="preserve">REGUA VIBRADORA DUPLA PARA CONCRETO A GASOLINA 5,5 HP, PESO DE 60 KG, COMPRIMENTO 4 M                                                                                                                                                                                                                                                                                                                                                                                                                     </t>
  </si>
  <si>
    <t>6.173,11</t>
  </si>
  <si>
    <t xml:space="preserve">REGUA VIBRATORIA DE CONCRETO TRELICADA, EQUIPADA COM MOTOR A GASOLINA DE 9 HP                                                                                                                                                                                                                                                                                                                                                                                                                             </t>
  </si>
  <si>
    <t>13.369,66</t>
  </si>
  <si>
    <t xml:space="preserve">REJUNTE CIMENTICIO, QUALQUER COR                                                                                                                                                                                                                                                                                                                                                                                                                                                                          </t>
  </si>
  <si>
    <t>4,63</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</si>
  <si>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</si>
  <si>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</si>
  <si>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</si>
  <si>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93,64</t>
  </si>
  <si>
    <t xml:space="preserve">RESINA ACRILICA PREMIUM BASE AGUA - COR BRANCA                                                                                                                                                                                                                                                                                                                                                                                                                                                            </t>
  </si>
  <si>
    <t>31,71</t>
  </si>
  <si>
    <t xml:space="preserve">RESPIRADOR DESCARTAVEL SEM VALVULA DE EXALACAO, PFF 1                                                                                                                                                                                                                                                                                                                                                                                                                                                     </t>
  </si>
  <si>
    <t xml:space="preserve">RETARDO PARA CORDEL DETONANTE                                                                                                                                                                                                                                                                                                                                                                                                                                                                             </t>
  </si>
  <si>
    <t>116,96</t>
  </si>
  <si>
    <t xml:space="preserve">RETROESCAVADEIRA SOBRE RODAS COM CARREGADEIRA, TRACAO 4 X 2, POTENCIA LIQUIDA 79 HP, PESO OPERACIONAL MINIMO DE 6570 KG, CAPACIDADE DA CARREGADEIRA DE 1,00 M3 E DA  RETROESCAVADEIRA MINIMA DE 0,20 M3, PROFUNDIDADE DE ESCAVACAO MAXIMA DE 4,37 M                                                                                                                                                                                                                                                       </t>
  </si>
  <si>
    <t>380.304,87</t>
  </si>
  <si>
    <t xml:space="preserve">RETROESCAVADEIRA SOBRE RODAS COM CARREGADEIRA, TRACAO 4 X 4, POTENCIA LIQUIDA 72 HP, PESO OPERACIONAL MINIMO DE 7140 KG, CAPACIDADE MINIMA DA CARREGADEIRA DE 0,79 M3 E DA RETROESCAVADEIRA MINIMA DE 0,18 M3, PROFUNDIDADE DE ESCAVACAO MAXIMA DE 4,50 M                                                                                                                                                                                                                                                 </t>
  </si>
  <si>
    <t>412.500,00</t>
  </si>
  <si>
    <t xml:space="preserve">RETROESCAVADEIRA SOBRE RODAS COM CARREGADEIRA, TRACAO 4 X 4, POTENCIA LIQUIDA 88 HP, PESO OPERACIONAL MINIMO DE 6674 KG, CAPACIDADE DA CARREGADEIRA DE 1,00 M3 E DA  RETROESCAVADEIRA MINIMA DE 0,26 M3, PROFUNDIDADE DE ESCAVACAO MAXIMA DE 4,37 M                                                                                                                                                                                                                                                       </t>
  </si>
  <si>
    <t>427.591,43</t>
  </si>
  <si>
    <t xml:space="preserve">REVESTIMENTO DE PAREDE EM GRANILITE, MARMORITE OU GRANITINA - ESP = 5 MM (INCLUSO EXECUCAO)                                                                                                                                                                                                                                                                                                                                                                                                               </t>
  </si>
  <si>
    <t>283,82</t>
  </si>
  <si>
    <t xml:space="preserve">REVESTIMENTO DE PAREDE EM GRANILITE, MARMORITE OU GRANITINA COLORIDO - ESP = 5 MM (INCLUSO EXECUCAO)                                                                                                                                                                                                                                                                                                                                                                                                      </t>
  </si>
  <si>
    <t>177,39</t>
  </si>
  <si>
    <t xml:space="preserve">REVESTIMENTO EM CERAMICA ESMALTADA COMERCIAL, PEI MENOR OU IGUAL A 3, FORMATO MENOR OU IGUAL A 2025 CM2                                                                                                                                                                                                                                                                                                                                                                                                   </t>
  </si>
  <si>
    <t>17,47</t>
  </si>
  <si>
    <t xml:space="preserve">REVESTIMENTO EM CERAMICA ESMALTADA EXTRA, PEI MAIOR OU IGUAL 4, FORMATO MAIOR A 2025 CM2                                                                                                                                                                                                                                                                                                                                                                                                                  </t>
  </si>
  <si>
    <t>32,95</t>
  </si>
  <si>
    <t xml:space="preserve">REVESTIMENTO EM CERAMICA ESMALTADA EXTRA, PEI MENOR OU IGUAL A 3, FORMATO MENOR OU IGUAL A 2025 CM2                                                                                                                                                                                                                                                                                                                                                                                                       </t>
  </si>
  <si>
    <t>23,84</t>
  </si>
  <si>
    <t xml:space="preserve">REVESTIMENTO EPOXI DE ALTA RESISTENCIA QUIMICA, ISENTO DE SOLVENTES, BICOMPONENTE                                                                                                                                                                                                                                                                                                                                                                                                                         </t>
  </si>
  <si>
    <t>90,64</t>
  </si>
  <si>
    <t xml:space="preserve">REVESTIMENTO PARA ESCADA EM GRANILITE, MARMORITE OU GRANITINA ESP = 8 MM (INCLUSO EXECUCAO)                                                                                                                                                                                                                                                                                                                                                                                                               </t>
  </si>
  <si>
    <t>135,65</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</si>
  <si>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</si>
  <si>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</si>
  <si>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</si>
  <si>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</si>
  <si>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3,80</t>
  </si>
  <si>
    <t xml:space="preserve">RODAPE ARDOSIA, CINZA, 10 CM, E= *1CM                                                                                                                                                                                                                                                                                                                                                                                                                                                                     </t>
  </si>
  <si>
    <t>15,58</t>
  </si>
  <si>
    <t xml:space="preserve">RODAPE DE BORRACHA LISO, H = 70 MM, E = *2* MM, PARA ARGAMASSA, PRETO                                                                                                                                                                                                                                                                                                                                                                                                                                     </t>
  </si>
  <si>
    <t>30,05</t>
  </si>
  <si>
    <t xml:space="preserve">RODAPE DE MADEIRA MACICA CUMARU/IPE CHAMPANHE OU EQUIVALENTE DA REGIAO, *1,5 X 7 CM                                                                                                                                                                                                                                                                                                                                                                                                                       </t>
  </si>
  <si>
    <t>15,55</t>
  </si>
  <si>
    <t xml:space="preserve">RODAPE EM MARMORE, POLIDO, BRANCO COMUM, L= *7* CM, E=  *2* CM, CORTE RETO                                                                                                                                                                                                                                                                                                                                                                                                                                </t>
  </si>
  <si>
    <t>50,60</t>
  </si>
  <si>
    <t xml:space="preserve">RODAPE EM POLIESTIRENO, BRANCO, H = *5* CM, E = *1,5* CM                                                                                                                                                                                                                                                                                                                                                                                                                                                  </t>
  </si>
  <si>
    <t>34,30</t>
  </si>
  <si>
    <t xml:space="preserve">RODAPE OU RODABANCADA EM GRANITO, POLIDO, TIPO ANDORINHA/ QUARTZ/ CASTELO/ CORUMBA OU OUTROS EQUIVALENTES DA REGIAO, H= 10 CM, E=  *2,0* CM                                                                                                                                                                                                                                                                                                                                                               </t>
  </si>
  <si>
    <t>58,05</t>
  </si>
  <si>
    <t xml:space="preserve">RODAPE PLANO PARA PISO VINILICO, H = 5 CM                                                                                                                                                                                                                                                                                                                                                                                                                                                                 </t>
  </si>
  <si>
    <t xml:space="preserve">RODAPE PRE-MOLDADO DE GRANILITE, MARMORITE OU GRANITINA L = 10 CM                                                                                                                                                                                                                                                                                                                                                                                                                                         </t>
  </si>
  <si>
    <t>41,73</t>
  </si>
  <si>
    <t xml:space="preserve">RODIZIO TIPO NAPOLEAO PARA JANELAS DE CORRER, EM ZAMAC, COMPRIMENTO DE APROX 60 CM, COM ROLAMENTO EM ACO                                                                                                                                                                                                                                                                                                                                                                                                  </t>
  </si>
  <si>
    <t xml:space="preserve">RODO PARA CHAO 40 CM COM CABO                                                                                                                                                                                                                                                                                                                                                                                                                                                                             </t>
  </si>
  <si>
    <t>14,40</t>
  </si>
  <si>
    <t xml:space="preserve">ROLDANA CONCAVA DUPLA, 4 RODAS, EM ZAMAC COM CHAPA DE LATAO, ROLAMENTOS EM ACO, PARA PORTAS E JANELAS DE CORRER                                                                                                                                                                                                                                                                                                                                                                                           </t>
  </si>
  <si>
    <t>59,91</t>
  </si>
  <si>
    <t xml:space="preserve">ROLDANA CONCAVA DUPLA, 4 RODAS, PARA PORTA DE CORRER, EM ZAMAC COM CHAPA DE ACO,  ROLAMENTO INTERNO BLINDADO DE ACO REVESTIDO EM NYLON                                                                                                                                                                                                                                                                                                                                                                    </t>
  </si>
  <si>
    <t>49,54</t>
  </si>
  <si>
    <t xml:space="preserve">ROLDANA PLASTICA COM PREGO, TAMANHO 30 X 30 MM, PARA INSTALACAO ELETRICA APARENTE                                                                                                                                                                                                                                                                                                                                                                                                                         </t>
  </si>
  <si>
    <t xml:space="preserve">ROLO COMPACTADOR DE PNEUS, ESTATICO, PRESSAO VARIAVEL, POTENCIA 110 HP, PESO SEM/COM LASTRO 10,8/27 T, LARGURA DE ROLAGEM 2,30 M                                                                                                                                                                                                                                                                                                                                                                          </t>
  </si>
  <si>
    <t>997.825,41</t>
  </si>
  <si>
    <t xml:space="preserve">ROLO COMPACTADOR DE PNEUS, ESTATICO, PRESSAO VARIAVEL, POTENCIA 111 HP, PESO SEM/COM LASTRO 9,5/26,0 T, LARGURA DE ROLAGEM 1,90 M                                                                                                                                                                                                                                                                                                                                                                         </t>
  </si>
  <si>
    <t>940.000,00</t>
  </si>
  <si>
    <t xml:space="preserve">ROLO COMPACTADOR PE DE CARNEIRO VIBRATORIO, POTENCIA 125 HP, PESO OPERACIONAL SEM/COM LASTRO 11,95/13,30 T, IMPACTO DINAMICO 38,5/22,5 T, LARGURA DE TRABALHO 2,15 M                                                                                                                                                                                                                                                                                                                                      </t>
  </si>
  <si>
    <t>833.762,51</t>
  </si>
  <si>
    <t xml:space="preserve">ROLO COMPACTADOR PE DE CARNEIRO VIBRATORIO, POTENCIA 80 HP, PESO OPERACIONAL SEM/COM LASTRO 7,4/8,8 T, LARGURA DE TRABALHO 1,68 M                                                                                                                                                                                                                                                                                                                                                                         </t>
  </si>
  <si>
    <t>625.341,67</t>
  </si>
  <si>
    <t xml:space="preserve">ROLO COMPACTADOR VIBRATORIO DE UM CILINDRO LISO DE ACO, POTENCIA 125 HP, PESO SEM/COM LASTRO 10,75/12,92 T, IMPACTO DINAMICO 31,5/18,5 T, LARGURA TRABALHO 2,15 M                                                                                                                                                                                                                                                                                                                                         </t>
  </si>
  <si>
    <t>806.866,86</t>
  </si>
  <si>
    <t xml:space="preserve">ROLO COMPACTADOR VIBRATORIO DE UM CILINDRO, ACO LISO, POTENCIA 80 HP, PESO OPERACIONAL MAXIMO 8,1 T, IMPACTO DINAMICO 16,15/9,5 T, LARGURA TRABALHO 1,68 M                                                                                                                                                                                                                                                                                                                                                </t>
  </si>
  <si>
    <t>601.465,48</t>
  </si>
  <si>
    <t xml:space="preserve">ROLO COMPACTADOR VIBRATORIO PE DE CARNEIRO, COM CONTROLE REMOTO POR RADIO, POTENCIA  12,5 KW, PESO OPERACIONAL DE 1,675 T, LARGURA DE TRABALHO 0,85 M                                                                                                                                                                                                                                                                                                                                                     </t>
  </si>
  <si>
    <t>821.828,55</t>
  </si>
  <si>
    <t xml:space="preserve">ROLO COMPACTADOR VIBRATORIO REBOCAVEL, CILINDRO DE ACO LISO, POTENCIA DE TRACAO DE 65 CV, PESO DE 4,7 T, IMPACTO DINAMICO TOTAL DE 18,3 T, LARGURA DO ROLO 1,67 M                                                                                                                                                                                                                                                                                                                                         </t>
  </si>
  <si>
    <t>181.554,32</t>
  </si>
  <si>
    <t xml:space="preserve">ROLO COMPACTADOR VIBRATORIO TANDEM, ACO LISO, POTENCIA 125 HP, PESO SEM/COM LASTRO 10,20/11,65 T, LARGURA DE TRABALHO 1,73 M                                                                                                                                                                                                                                                                                                                                                                              </t>
  </si>
  <si>
    <t>899.714,32</t>
  </si>
  <si>
    <t xml:space="preserve">ROLO COMPACTADOR VIBRATORIO TANDEM, ACO LISO, POTENCIA 58 CV, PESO SEM/COM LASTRO 6,5/9,4 T, LARGURA DE TRABALHO 1,20 M                                                                                                                                                                                                                                                                                                                                                                                   </t>
  </si>
  <si>
    <t>738.571,44</t>
  </si>
  <si>
    <t xml:space="preserve">ROLO DE ESPUMA POLIESTER 23 CM (SEM CABO)                                                                                                                                                                                                                                                                                                                                                                                                                                                                 </t>
  </si>
  <si>
    <t xml:space="preserve">ROLO DE LA DE CARNEIRO 23 CM (SEM CABO)                                                                                                                                                                                                                                                                                                                                                                                                                                                                   </t>
  </si>
  <si>
    <t>35,49</t>
  </si>
  <si>
    <t xml:space="preserve">ROMPEDOR ELETRICO PESO 26 KG, POTENCIA OPERACIONAL DE 2,5 KW                                                                                                                                                                                                                                                                                                                                                                                                                                              </t>
  </si>
  <si>
    <t>26.431,48</t>
  </si>
  <si>
    <t xml:space="preserve">ROSETA QUADRADA, SEM FUROS, EM ACO INOX POLIDO, LARGURA APROXIMADA DE 50 MM, PARA FECHADURA DE PORTA - PARAFUSOS INCLUIDOS                                                                                                                                                                                                                                                                                                                                                                                </t>
  </si>
  <si>
    <t>12,93</t>
  </si>
  <si>
    <t xml:space="preserve">ROSETA REDONDA DE SOBREPOR, SEM FUROS, EM ACO INOX POLIDO, DIAMETRO APROXIMADO DE 50 MM, PARA FECHADURA DE PORTA - PARAFUSOS INCLUIDOS                                                                                                                                                                                                                                                                                                                                                                    </t>
  </si>
  <si>
    <t>12,34</t>
  </si>
  <si>
    <t xml:space="preserve">ROTACAO DIAGONAL DUPLA, APARELHO TRIPLO, EM TUBO DE ACO CARBONO, PINTURA NO PROCESSO ELETROSTATICO - EQUIPAMENTO DE GINASTICA PARA ACADEMIA AO AR LIVRE / ACADEMIA DA TERCEIRA IDADE - ATI                                                                                                                                                                                                                                                                                                                </t>
  </si>
  <si>
    <t>2.424,64</t>
  </si>
  <si>
    <t xml:space="preserve">ROTACAO VERTICAL DUPLO, EM TUBO DE ACO CARBONO, PINTURA NO PROCESSO ELETROSTATICO - EQUIPAMENTO DE GINASTICA PARA ACADEMIA AO AR LIVRE / ACADEMIA DA TERCEIRA IDADE - ATI                                                                                                                                                                                                                                                                                                                                 </t>
  </si>
  <si>
    <t>1.843,37</t>
  </si>
  <si>
    <t xml:space="preserve">RUFO EXTERNO DE CHAPA DE ACO GALVANIZADA NUM 26, CORTE 25 CM                                                                                                                                                                                                                                                                                                                                                                                                                                              </t>
  </si>
  <si>
    <t>19,56</t>
  </si>
  <si>
    <t xml:space="preserve">RUFO EXTERNO DE CHAPA DE ACO GALVANIZADA NUM 26, CORTE 28 CM                                                                                                                                                                                                                                                                                                                                                                                                                                              </t>
  </si>
  <si>
    <t>23,44</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</si>
  <si>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</si>
  <si>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</si>
  <si>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</si>
  <si>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25,54</t>
  </si>
  <si>
    <t xml:space="preserve">RUFO PARA TELHA ESTRUTURAL DE FIBROCIMENTO 1 ABA (SEM AMIANTO)                                                                                                                                                                                                                                                                                                                                                                                                                                            </t>
  </si>
  <si>
    <t>58,16</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</si>
  <si>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</si>
  <si>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</si>
  <si>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</si>
  <si>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84,59</t>
  </si>
  <si>
    <t xml:space="preserve">SACO DE RAFIA PARA ENTULHO, NOVO, LISO (SEM CLICHE), *60 x 90* CM                                                                                                                                                                                                                                                                                                                                                                                                                                         </t>
  </si>
  <si>
    <t xml:space="preserve">SAIBRO PARA ARGAMASSA (COLETADO NO COMERCIO)                                                                                                                                                                                                                                                                                                                                                                                                                                                              </t>
  </si>
  <si>
    <t xml:space="preserve">SAPATA DE PVC ADITIVADO NERVURADO D = 6"                                                                                                                                                                                                                                                                                                                                                                                                                                                                  </t>
  </si>
  <si>
    <t>270,93</t>
  </si>
  <si>
    <t xml:space="preserve">SAPATA DE PVC ADITIVADO NERVURADO D = 8"                                                                                                                                                                                                                                                                                                                                                                                                                                                                  </t>
  </si>
  <si>
    <t>356,56</t>
  </si>
  <si>
    <t xml:space="preserve">SAPATILHA EM ACO GALVANIZADO PARA CABOS COM DIAMETRO NOMINAL ATE 5/8"                                                                                                                                                                                                                                                                                                                                                                                                                                     </t>
  </si>
  <si>
    <t xml:space="preserve">SARRAFO *2,5 X 10* CM EM PINUS, MISTA OU EQUIVALENTE DA REGIAO - BRUTA                                                                                                                                                                                                                                                                                                                                                                                                                                    </t>
  </si>
  <si>
    <t>4,59</t>
  </si>
  <si>
    <t xml:space="preserve">SARRAFO *2,5 X 5* CM EM PINUS, MISTA OU EQUIVALENTE DA REGIAO - BRUTA                                                                                                                                                                                                                                                                                                                                                                                                                                     </t>
  </si>
  <si>
    <t xml:space="preserve">SARRAFO *2,5 X 7,5* CM EM PINUS, MISTA OU EQUIVALENTE DA REGIAO - BRUTA                                                                                                                                                                                                                                                                                                                                                                                                                                   </t>
  </si>
  <si>
    <t>3,16</t>
  </si>
  <si>
    <t xml:space="preserve">SARRAFO APARELHADO *2 X 10* CM, EM MACARANDUBA/MASSARANDUBA, ANGELIM OU EQUIVALENTE DA REGIAO                                                                                                                                                                                                                                                                                                                                                                                                             </t>
  </si>
  <si>
    <t>9,62</t>
  </si>
  <si>
    <t xml:space="preserve">SARRAFO NAO APARELHADO *2,5 X 10* CM, EM MACARANDUBA/MASSARANDUBA, ANGELIM OU EQUIVALENTE DA REGIAO - BRUTA                                                                                                                                                                                                                                                                                                                                                                                               </t>
  </si>
  <si>
    <t>9,88</t>
  </si>
  <si>
    <t xml:space="preserve">SARRAFO NAO APARELHADO *2,5 X 5* CM, EM MACARANDUBA/MASSARANDUBA, ANGELIM, PEROBA-ROSA OU EQUIVALENTE DA REGIAO - BRUTA                                                                                                                                                                                                                                                                                                                                                                                   </t>
  </si>
  <si>
    <t>5,29</t>
  </si>
  <si>
    <t xml:space="preserve">SARRAFO NAO APARELHADO *2,5 X 7* CM, EM MACARANDUBA/MASSARANDUBA, ANGELIM, PEROBA-ROSA OU EQUIVALENTE DA REGIAO - BRUTA                                                                                                                                                                                                                                                                                                                                                                                   </t>
  </si>
  <si>
    <t>7,62</t>
  </si>
  <si>
    <t xml:space="preserve">SEGURO - HORISTA (COLETADO CAIXA - ENCARGOS COMPLEMENTARES)                                                                                                                                                                                                                                                                                                                                                                                                                                               </t>
  </si>
  <si>
    <t>0,04</t>
  </si>
  <si>
    <t xml:space="preserve">SEGURO - MENSALISTA (COLETADO CAIXA - ENCARGOS COMPLEMENTARES)                                                                                                                                                                                                                                                                                                                                                                                                                                            </t>
  </si>
  <si>
    <t>7,31</t>
  </si>
  <si>
    <t xml:space="preserve">SEIXO ROLADO PARA APLICACAO EM CONCRETO (POSTO PEDREIRA/FORNECEDOR, SEM FRETE)                                                                                                                                                                                                                                                                                                                                                                                                                            </t>
  </si>
  <si>
    <t>343,45</t>
  </si>
  <si>
    <t xml:space="preserve">SELADOR ACRILICO OPACO PREMIUM INTERIOR/EXTERIOR                                                                                                                                                                                                                                                                                                                                                                                                                                                          </t>
  </si>
  <si>
    <t xml:space="preserve">SELADOR HORIZONTAL PARA FITA DE ACO 1 "                                                                                                                                                                                                                                                                                                                                                                                                                                                                   </t>
  </si>
  <si>
    <t>518,04</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</si>
  <si>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</si>
  <si>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</si>
  <si>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</si>
  <si>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40,04</t>
  </si>
  <si>
    <t xml:space="preserve">SELANTE ELASTICO MONOCOMPONENTE A BASE DE POLIURETANO (PU) PARA JUNTAS DIVERSAS                                                                                                                                                                                                                                                                                                                                                                                                                           </t>
  </si>
  <si>
    <t xml:space="preserve">310ML </t>
  </si>
  <si>
    <t>32,23</t>
  </si>
  <si>
    <t xml:space="preserve">SELANTE MONOCOMPONENTE A BASE DE SILICONE DE BAIXO MODULO, PARA JUNTAS DE PAVIMENTACAO                                                                                                                                                                                                                                                                                                                                                                                                                    </t>
  </si>
  <si>
    <t>146,39</t>
  </si>
  <si>
    <t xml:space="preserve">SELANTE TIPO VEDA CALHA PARA METAL E FIBROCIMENTO                                                                                                                                                                                                                                                                                                                                                                                                                                                         </t>
  </si>
  <si>
    <t>73,46</t>
  </si>
  <si>
    <t xml:space="preserve">SELIM PVC, COM TRAVA, JE, 90 GRAUS, DN 125 X 100 MM OU 150 X 100 MM, PARA REDE COLETORA ESGOTO                                                                                                                                                                                                                                                                                                                                                                                                            </t>
  </si>
  <si>
    <t>28,87</t>
  </si>
  <si>
    <t xml:space="preserve">SEMIRREBOQUE COM DOIS EIXOS EM TANDEM TIPO BASCULANTE COM CACAMBA METALICA 14 M3  (INCLUI MONTAGEM, NAO INCLUI CAVALO MECANICO)                                                                                                                                                                                                                                                                                                                                                                           </t>
  </si>
  <si>
    <t>213.383,28</t>
  </si>
  <si>
    <t xml:space="preserve">SEMIRREBOQUE COM TRES EIXOS EM TANDEM TIPO BASCULANTE COM CACAMBA METALICA 18 M3 (INCLUI MONTAGEM, NAO INCLUI CAVALO MECANICO)                                                                                                                                                                                                                                                                                                                                                                            </t>
  </si>
  <si>
    <t>250.898,60</t>
  </si>
  <si>
    <t xml:space="preserve">SEMIRREBOQUE COM TRES EIXOS, PARA TRANSPORTE DE CARGA SECA, DIMENSOES APROXIMADAS 2,60 X 12,50 X 0,50 M (NAO INCLUI CAVALO MECANICO)                                                                                                                                                                                                                                                                                                                                                                      </t>
  </si>
  <si>
    <t>194.028,25</t>
  </si>
  <si>
    <t xml:space="preserve">SENSOR DE PRESENCA BIVOLT COM FOTOCELULA PARA QUALQUER TIPO DE LAMPADA, POTENCIA MAXIMA *1000* W, USO EXTERNO                                                                                                                                                                                                                                                                                                                                                                                             </t>
  </si>
  <si>
    <t>47,95</t>
  </si>
  <si>
    <t xml:space="preserve">SENSOR DE PRESENCA BIVOLT DE PAREDE COM FOTOCELULA PARA QUALQUER TIPO DE LAMPADA POTENCIA MAXIMA *1000* W, USO INTERNO                                                                                                                                                                                                                                                                                                                                                                                    </t>
  </si>
  <si>
    <t>54,09</t>
  </si>
  <si>
    <t xml:space="preserve">SENSOR DE PRESENCA BIVOLT DE PAREDE SEM FOTOCELULA PARA QUALQUER TIPO DE LAMPADA POTENCIA MAXIMA *1000* W, USO INTERNO                                                                                                                                                                                                                                                                                                                                                                                    </t>
  </si>
  <si>
    <t>33,45</t>
  </si>
  <si>
    <t xml:space="preserve">SENSOR DE PRESENCA BIVOLT DE TETO COM FOTOCELULA PARA QUALQUER TIPO DE LAMPADA POTENCIA MAXIMA *1000* W, USO INTERNO                                                                                                                                                                                                                                                                                                                                                                                      </t>
  </si>
  <si>
    <t>37,65</t>
  </si>
  <si>
    <t xml:space="preserve">SENSOR DE PRESENCA BIVOLT DE TETO SEM FOTOCELULA PARA QUALQUER TIPO DE LAMPADA POTENCIA MAXIMA *900* W, USO INTERNO                                                                                                                                                                                                                                                                                                                                                                                       </t>
  </si>
  <si>
    <t xml:space="preserve">SERRA CIRCULAR DE BANCADA COM MOTOR ELETRICO, POTENCIA DE *1600* W, PARA DISCO DE DIAMETRO DE 10" (250 MM)                                                                                                                                                                                                                                                                                                                                                                                                </t>
  </si>
  <si>
    <t>1.248,92</t>
  </si>
  <si>
    <t xml:space="preserve">SERRA CIRCULAR DE BANCADA, MODELO PICA-PAU, DIAMETRO DE 350 MM. CARACTERISTICAS DO MOTOR: TRIFASICO, POTENCIA DE 5 HP, FREQUENCIA DE 60 HZ                                                                                                                                                                                                                                                                                                                                                                </t>
  </si>
  <si>
    <t>5.031,82</t>
  </si>
  <si>
    <t xml:space="preserve">SERRALHEIRO (HORISTA)                                                                                                                                                                                                                                                                                                                                                                                                                                                                                     </t>
  </si>
  <si>
    <t xml:space="preserve">SERRALHEIRO (MENSALISTA)                                                                                                                                                                                                                                                                                                                                                                                                                                                                                  </t>
  </si>
  <si>
    <t xml:space="preserve">SERVENTE DE OBRAS (HORISTA)                                                                                                                                                                                                                                                                                                                                                                                                                                                                               </t>
  </si>
  <si>
    <t xml:space="preserve">SERVENTE DE OBRAS (MENSALISTA)                                                                                                                                                                                                                                                                                                                                                                                                                                                                            </t>
  </si>
  <si>
    <t xml:space="preserve">SERVICO DE BOMBEAMENTO DE CONCRETO COM CONSUMO MINIMO DE 40 M3, (DISPONIBILIZACAO DE BOMBA), SEM O LANCAMENTO                                                                                                                                                                                                                                                                                                                                                                                             </t>
  </si>
  <si>
    <t>57,83</t>
  </si>
  <si>
    <t xml:space="preserve">SIFAO / TUBO SINFONADO EXTENSIVEL/SANFONADO, UNIVERSAL/ SIMPLES, ENTRE *50 A 70* CM, DE PLASTICO BRANCO                                                                                                                                                                                                                                                                                                                                                                                                   </t>
  </si>
  <si>
    <t>8,25</t>
  </si>
  <si>
    <t xml:space="preserve">SIFAO EM METAL CROMADO PARA PIA AMERICANA, 1.1/2 X 1.1/2 "                                                                                                                                                                                                                                                                                                                                                                                                                                                </t>
  </si>
  <si>
    <t>233,69</t>
  </si>
  <si>
    <t xml:space="preserve">SIFAO EM METAL CROMADO PARA PIA AMERICANA, 1.1/2 X 2 "                                                                                                                                                                                                                                                                                                                                                                                                                                                    </t>
  </si>
  <si>
    <t>236,55</t>
  </si>
  <si>
    <t xml:space="preserve">SIFAO EM METAL CROMADO PARA PIA OU LAVATORIO, 1 X 1.1/2 "                                                                                                                                                                                                                                                                                                                                                                                                                                                 </t>
  </si>
  <si>
    <t>185,94</t>
  </si>
  <si>
    <t xml:space="preserve">SIFAO EM METAL CROMADO PARA TANQUE, 1.1/4 X 1.1/2 "                                                                                                                                                                                                                                                                                                                                                                                                                                                       </t>
  </si>
  <si>
    <t>196,92</t>
  </si>
  <si>
    <t xml:space="preserve">SIFAO PLASTICO EXTENSIVEL UNIVERSAL, TIPO COPO                                                                                                                                                                                                                                                                                                                                                                                                                                                            </t>
  </si>
  <si>
    <t>15,11</t>
  </si>
  <si>
    <t xml:space="preserve">SIFAO PLASTICO TIPO COPO PARA PIA AMERICANA 1.1/2 X 1.1/2 "                                                                                                                                                                                                                                                                                                                                                                                                                                               </t>
  </si>
  <si>
    <t xml:space="preserve">SIFAO PLASTICO TIPO COPO PARA PIA OU LAVATORIO, 1 X 1.1/2 "                                                                                                                                                                                                                                                                                                                                                                                                                                               </t>
  </si>
  <si>
    <t>11,03</t>
  </si>
  <si>
    <t xml:space="preserve">SIFAO PLASTICO TIPO COPO PARA TANQUE, 1.1/4 X 1.1/2 "                                                                                                                                                                                                                                                                                                                                                                                                                                                     </t>
  </si>
  <si>
    <t>15,86</t>
  </si>
  <si>
    <t xml:space="preserve">SILICA ATIVA PARA ADICAO EM CONCRETO E  ARGAMASSA                                                                                                                                                                                                                                                                                                                                                                                                                                                         </t>
  </si>
  <si>
    <t>2,71</t>
  </si>
  <si>
    <t xml:space="preserve">SILICONE ACETICO USO GERAL INCOLOR 280 G                                                                                                                                                                                                                                                                                                                                                                                                                                                                  </t>
  </si>
  <si>
    <t xml:space="preserve">SIMULADOR DE CAMINHADA TRIPLO, EM TUBO DE ACO CARBONO, PINTURA NO PROCESSO ELETROSTATICO - EQUIPAMENTO DE GINASTICA PARA ACADEMIA AO AR LIVRE / ACADEMIA DA TERCEIRA IDADE - ATI                                                                                                                                                                                                                                                                                                                          </t>
  </si>
  <si>
    <t>4.789,18</t>
  </si>
  <si>
    <t xml:space="preserve">SIMULADOR DE CAVALGADA TRIPLO, EM TUBO DE ACO CARBONO, PINTURA NO PROCESSO ELETROSTATICO - EQUIPAMENTO DE GINASTICA PARA ACADEMIA AO AR LIVRE / ACADEMIA DA TERCEIRA IDADE - ATI                                                                                                                                                                                                                                                                                                                          </t>
  </si>
  <si>
    <t>5.175,40</t>
  </si>
  <si>
    <t xml:space="preserve">SIMULADOR DE REMO INDIVIDUAL, EM TUBO DE ACO CARBONO, PINTURA NO PROCESSO ELETROSTATICO - EQUIPAMENTO DE GINASTICA PARA ACADEMIA AO AR LIVRE / ACADEMIA DA TERCEIRA IDADE - ATI                                                                                                                                                                                                                                                                                                                           </t>
  </si>
  <si>
    <t>2.580,78</t>
  </si>
  <si>
    <t xml:space="preserve">SINALIZADOR NOTURNO SIMPLES PARA PARA-RAIOS, SEM RELE FOTOELETRICO                                                                                                                                                                                                                                                                                                                                                                                                                                        </t>
  </si>
  <si>
    <t>46,35</t>
  </si>
  <si>
    <t xml:space="preserve">SISAL EM FIBRA / ESTOPA SISAL PARA GESSO                                                                                                                                                                                                                                                                                                                                                                                                                                                                  </t>
  </si>
  <si>
    <t>20,00</t>
  </si>
  <si>
    <t xml:space="preserve">SOLDA EM BARRA DE ESTANHO-CHUMBO 50/50                                                                                                                                                                                                                                                                                                                                                                                                                                                                    </t>
  </si>
  <si>
    <t>128,23</t>
  </si>
  <si>
    <t xml:space="preserve">SOLDA EM VARETA FOSCOPER, D = *2,5* MM  X COMPRIMENTO 500 MM                                                                                                                                                                                                                                                                                                                                                                                                                                              </t>
  </si>
  <si>
    <t>237,46</t>
  </si>
  <si>
    <t xml:space="preserve">SOLDA ESTANHO/COBRE PARA CONEXOES DE COBRE, FIO 2,5 MM, CARRETEL 500 GR (SEM CHUMBO)                                                                                                                                                                                                                                                                                                                                                                                                                      </t>
  </si>
  <si>
    <t>273,99</t>
  </si>
  <si>
    <t xml:space="preserve">SOLDADOR (HORISTA)                                                                                                                                                                                                                                                                                                                                                                                                                                                                                        </t>
  </si>
  <si>
    <t xml:space="preserve">SOLDADOR (MENSALISTA)                                                                                                                                                                                                                                                                                                                                                                                                                                                                                     </t>
  </si>
  <si>
    <t xml:space="preserve">SOLDADOR ELETRICO (PARA SOLDA A SER TESTADA COM RAIOS "X") (HORISTA)                                                                                                                                                                                                                                                                                                                                                                                                                                      </t>
  </si>
  <si>
    <t>25,10</t>
  </si>
  <si>
    <t xml:space="preserve">SOLDADOR ELETRICO (PARA SOLDA A SER TESTADA COM RAIOS "X") (MENSALISTA)                                                                                                                                                                                                                                                                                                                                                                                                                                   </t>
  </si>
  <si>
    <t>4.423,06</t>
  </si>
  <si>
    <t xml:space="preserve">SOLEIRA EM GRANITO, POLIDO, TIPO ANDORINHA/ QUARTZ/ CASTELO/ CORUMBA OU OUTROS EQUIVALENTES DA REGIAO, L= *15* CM, E=  *2,0* CM                                                                                                                                                                                                                                                                                                                                                                           </t>
  </si>
  <si>
    <t>82,16</t>
  </si>
  <si>
    <t xml:space="preserve">SOLEIRA PRE-MOLDADA EM GRANILITE, MARMORITE OU GRANITINA, L = *15 CM                                                                                                                                                                                                                                                                                                                                                                                                                                      </t>
  </si>
  <si>
    <t>114,78</t>
  </si>
  <si>
    <t xml:space="preserve">SOLEIRA/ PEITORIL EM MARMORE, POLIDO, BRANCO COMUM, L= *15* CM, E=  *2* CM,  CORTE RETO                                                                                                                                                                                                                                                                                                                                                                                                                   </t>
  </si>
  <si>
    <t>75,53</t>
  </si>
  <si>
    <t xml:space="preserve">SOLEIRA/ TABEIRA EM MARMORE, POLIDO, BRANCO COMUM, L= 5 CM, E=  *2,0* CM                                                                                                                                                                                                                                                                                                                                                                                                                                  </t>
  </si>
  <si>
    <t xml:space="preserve">SOLUCAO ASFALTICA ELASTOMERICA PARA IMPRIMACAO, APLICACAO A FRIO                                                                                                                                                                                                                                                                                                                                                                                                                                          </t>
  </si>
  <si>
    <t xml:space="preserve">SOLUCAO PREPARADORA / LIMPADORA PARA PVC, FRASCO COM 1000 CM3                                                                                                                                                                                                                                                                                                                                                                                                                                             </t>
  </si>
  <si>
    <t>69,74</t>
  </si>
  <si>
    <t xml:space="preserve">SOLVENTE PARA COLA (PARA LAMINADO MELAMINICO) A BASE DE RESINA SINTETICA                                                                                                                                                                                                                                                                                                                                                                                                                                  </t>
  </si>
  <si>
    <t>104,07</t>
  </si>
  <si>
    <t xml:space="preserve">SOQUETE DE BAQUELITE BASE E27, PARA LAMPADAS                                                                                                                                                                                                                                                                                                                                                                                                                                                              </t>
  </si>
  <si>
    <t xml:space="preserve">SOQUETE DE PORCELANA BASE E27, FIXO DE TETO, PARA LAMPADAS                                                                                                                                                                                                                                                                                                                                                                                                                                                </t>
  </si>
  <si>
    <t>2,68</t>
  </si>
  <si>
    <t xml:space="preserve">SOQUETE DE PORCELANA BASE E27, PARA USO AO TEMPO, PARA LAMPADAS                                                                                                                                                                                                                                                                                                                                                                                                                                           </t>
  </si>
  <si>
    <t>6,44</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</si>
  <si>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</si>
  <si>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</si>
  <si>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</si>
  <si>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35,19</t>
  </si>
  <si>
    <t xml:space="preserve">SPRINKLER TIPO PENDENTE, BULBO AMARELO DE RESPOSTA RAPIDA, 79 GRAUS CELSIUS, ACABAMENTO NATURAL OU CROMADO, D = 15 MM (1/2")                                                                                                                                                                                                                                                                                                                                                                              </t>
  </si>
  <si>
    <t>27,12</t>
  </si>
  <si>
    <t xml:space="preserve">SPRINKLER TIPO PENDENTE, BULBO AMARELO DE RESPOSTA RAPIDA, 79 GRAUS CELSIUS, ACABAMENTO NATURAL, D = 20 MM (3/4")                                                                                                                                                                                                                                                                                                                                                                                         </t>
  </si>
  <si>
    <t xml:space="preserve">SPRINKLER TIPO PENDENTE, BULBO VERMELHO DE RESPOSTA RAPIDA, 68 GRAUS CELSIUS, ACABAMENTO CROMADO, D = 15 MM (1/2")                                                                                                                                                                                                                                                                                                                                                                                        </t>
  </si>
  <si>
    <t>23,87</t>
  </si>
  <si>
    <t xml:space="preserve">SPRINKLER TIPO PENDENTE, BULBO VERMELHO DE RESPOSTA RAPIDA, 68 GRAUS CELSIUS, ACABAMENTO CROMADO, D = 20 MM (3/4")                                                                                                                                                                                                                                                                                                                                                                                        </t>
  </si>
  <si>
    <t>32,69</t>
  </si>
  <si>
    <t xml:space="preserve">SPRINKLER TIPO PENDENTE, BULBO VERMELHO DE RESPOSTA RAPIDA, 68 GRAUS CELSIUS, ACABAMENTO NATURAL, D = 20 MM (3/4")                                                                                                                                                                                                                                                                                                                                                                                        </t>
  </si>
  <si>
    <t>28,20</t>
  </si>
  <si>
    <t xml:space="preserve">SPRINKLER TIPO PENDENTE, BULBO VERMELHO RESPOSTA RAPIDA, 68 GRAUS CELSIUS, ACABAMENTO NATURAL, D = 15 MM (1/2")                                                                                                                                                                                                                                                                                                                                                                                           </t>
  </si>
  <si>
    <t>23,36</t>
  </si>
  <si>
    <t xml:space="preserve">SUPORTE "Y" PARA FITA PERFURADA                                                                                                                                                                                                                                                                                                                                                                                                                                                                           </t>
  </si>
  <si>
    <t>190,40</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</si>
  <si>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</si>
  <si>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</si>
  <si>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</si>
  <si>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</si>
  <si>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</si>
  <si>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</si>
  <si>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</si>
  <si>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16,86</t>
  </si>
  <si>
    <t xml:space="preserve">SUPORTE MAO-FRANCESA EM ACO, ABAS IGUAIS 40 CM, CAPACIDADE MINIMA 70 KG, BRANCO                                                                                                                                                                                                                                                                                                                                                                                                                           </t>
  </si>
  <si>
    <t xml:space="preserve">SUPORTE METALICO PARA CALHA PLUVIAL, ZINCADO, DOBRADO, DIAMETRO ENTRE 119 E 170 MM, PARA DRENAGEM PLUVIAL PREDIAL                                                                                                                                                                                                                                                                                                                                                                                         </t>
  </si>
  <si>
    <t>36,53</t>
  </si>
  <si>
    <t xml:space="preserve">SUPORTE PARA CALHA DE 150 MM EM FERRO GALVANIZADO                                                                                                                                                                                                                                                                                                                                                                                                                                                         </t>
  </si>
  <si>
    <t xml:space="preserve">SUPORTE PARA TUBO DIAMETRO NOMINAL 2", COM ROSCA MECANICA                                                                                                                                                                                                                                                                                                                                                                                                                                                 </t>
  </si>
  <si>
    <t>9,27</t>
  </si>
  <si>
    <t xml:space="preserve">SURF DUPLO, EM TUBO DE ACO CARBONO, PINTURA NO PROCESSO ELETROSTATICO - EQUIPAMENTO DE GINASTICA PARA ACADEMIA AO AR LIVRE / ACADEMIA DA TERCEIRA IDADE - ATI                                                                                                                                                                                                                                                                                                                                             </t>
  </si>
  <si>
    <t>2.701,34</t>
  </si>
  <si>
    <t xml:space="preserve">TABUA *2,5 X 15 CM EM PINUS, MISTA OU EQUIVALENTE DA REGIAO - BRUTA                                                                                                                                                                                                                                                                                                                                                                                                                                       </t>
  </si>
  <si>
    <t xml:space="preserve">TABUA *2,5 X 23* CM EM PINUS, MISTA OU EQUIVALENTE DA REGIAO - BRUTA                                                                                                                                                                                                                                                                                                                                                                                                                                      </t>
  </si>
  <si>
    <t xml:space="preserve">TABUA *2,5 X 30 CM EM PINUS, MISTA OU EQUIVALENTE DA REGIAO - BRUTA                                                                                                                                                                                                                                                                                                                                                                                                                                       </t>
  </si>
  <si>
    <t>15,00</t>
  </si>
  <si>
    <t xml:space="preserve">TABUA APARELHADA *2,5 X 15* CM, EM MACARANDUBA/MASSARANDUBA, ANGELIM OU EQUIVALENTE DA REGIAO                                                                                                                                                                                                                                                                                                                                                                                                             </t>
  </si>
  <si>
    <t>127,87</t>
  </si>
  <si>
    <t xml:space="preserve">TABUA APARELHADA *2,5 X 25* CM, EM MACARANDUBA/MASSARANDUBA, ANGELIM OU EQUIVALENTE DA REGIAO                                                                                                                                                                                                                                                                                                                                                                                                             </t>
  </si>
  <si>
    <t>24,06</t>
  </si>
  <si>
    <t xml:space="preserve">TABUA APARELHADA *2,5 X 30* CM, EM MACARANDUBA/MASSARANDUBA, ANGELIM OU EQUIVALENTE DA REGIAO                                                                                                                                                                                                                                                                                                                                                                                                             </t>
  </si>
  <si>
    <t>32,48</t>
  </si>
  <si>
    <t xml:space="preserve">TABUA DE  MADEIRA PARA PISO, CUMARU/IPE CHAMPANHE OU EQUIVALENTE DA REGIAO, ENCAIXE MACHO/FEMEA, *10 X 2* CM                                                                                                                                                                                                                                                                                                                                                                                              </t>
  </si>
  <si>
    <t>259,44</t>
  </si>
  <si>
    <t xml:space="preserve">TABUA DE  MADEIRA PARA PISO, CUMARU/IPE CHAMPANHE OU EQUIVALENTE DA REGIAO, ENCAIXE MACHO/FEMEA, *15 X 2* CM                                                                                                                                                                                                                                                                                                                                                                                              </t>
  </si>
  <si>
    <t>280,00</t>
  </si>
  <si>
    <t xml:space="preserve">TABUA DE  MADEIRA PARA PISO, IPE (CERNE) OU EQUIVALENTE DA REGIAO, ENCAIXE MACHO/FEMEA, *20 X 2* CM                                                                                                                                                                                                                                                                                                                                                                                                       </t>
  </si>
  <si>
    <t>347,55</t>
  </si>
  <si>
    <t xml:space="preserve">TABUA NAO APARELHADA *2,5 X 15* CM, EM MACARANDUBA/MASSARANDUBA, ANGELIM OU EQUIVALENTE DA REGIAO - BRUTA                                                                                                                                                                                                                                                                                                                                                                                                 </t>
  </si>
  <si>
    <t>16,25</t>
  </si>
  <si>
    <t xml:space="preserve">TABUA NAO APARELHADA *2,5 X 20* CM, EM MACARANDUBA/MASSARANDUBA, ANGELIM OU EQUIVALENTE DA REGIAO - BRUTA                                                                                                                                                                                                                                                                                                                                                                                                 </t>
  </si>
  <si>
    <t>19,78</t>
  </si>
  <si>
    <t xml:space="preserve">TABUA NAO APARELHADA *2,5 X 30* CM, EM MACARANDUBA/MASSARANDUBA, ANGELIM OU EQUIVALENTE DA REGIAO - BRUTA                                                                                                                                                                                                                                                                                                                                                                                                 </t>
  </si>
  <si>
    <t xml:space="preserve">TACO DE MADEIRA PARA PISO, IPE (CERNE) OU EQUIVALENTE DA REGIAO, 7 X 42 CM, E = 2 CM                                                                                                                                                                                                                                                                                                                                                                                                                      </t>
  </si>
  <si>
    <t>162,51</t>
  </si>
  <si>
    <t xml:space="preserve">TALABARTE DE SEGURANCA, 2 MOSQUETOES TRAVA DUPLA *53* MM DE ABERTURA, COM ABSORVEDOR DE ENERGIA                                                                                                                                                                                                                                                                                                                                                                                                           </t>
  </si>
  <si>
    <t>179,89</t>
  </si>
  <si>
    <t xml:space="preserve">TALHA ELETRICA 3 T, VELOCIDADE  2,1 M / MIN, POTENCIA 1,3 KW                                                                                                                                                                                                                                                                                                                                                                                                                                              </t>
  </si>
  <si>
    <t>10.507,26</t>
  </si>
  <si>
    <t xml:space="preserve">TALHA MANUAL DE CORRENTE, CAPACIDADE DE 1 T COM ELEVACAO DE 3 M                                                                                                                                                                                                                                                                                                                                                                                                                                           </t>
  </si>
  <si>
    <t>760,24</t>
  </si>
  <si>
    <t xml:space="preserve">TALHA MANUAL DE CORRENTE, CAPACIDADE DE 2 T COM ELEVACAO DE 3 M                                                                                                                                                                                                                                                                                                                                                                                                                                           </t>
  </si>
  <si>
    <t>1.108,82</t>
  </si>
  <si>
    <t xml:space="preserve">TALHADEIRA COM PUNHO DE PROTECAO *20 X 250* MM                                                                                                                                                                                                                                                                                                                                                                                                                                                            </t>
  </si>
  <si>
    <t>31,28</t>
  </si>
  <si>
    <t xml:space="preserve">TAMPA CEGA EM PVC PARA CONDULETE 4 X 2"                                                                                                                                                                                                                                                                                                                                                                                                                                                                   </t>
  </si>
  <si>
    <t>3,19</t>
  </si>
  <si>
    <t xml:space="preserve">TAMPA DE CONCRETO ARMADO PARA FOSSA SEPTICA, DIAMETRO NOMINAL DE 3,00 M E ESPESSURA MINIMA DE 100 MM                                                                                                                                                                                                                                                                                                                                                                                                      </t>
  </si>
  <si>
    <t>1.823,63</t>
  </si>
  <si>
    <t xml:space="preserve">TAMPA DE CONCRETO ARMADO PARA FOSSA, D = *0,90* M, E = 0,05 M                                                                                                                                                                                                                                                                                                                                                                                                                                             </t>
  </si>
  <si>
    <t>117,22</t>
  </si>
  <si>
    <t xml:space="preserve">TAMPA DE CONCRETO ARMADO PARA FOSSA, D = *1,10* M, E = 0,05 M                                                                                                                                                                                                                                                                                                                                                                                                                                             </t>
  </si>
  <si>
    <t>149,36</t>
  </si>
  <si>
    <t xml:space="preserve">TAMPA DE CONCRETO ARMADO PARA FOSSA, D = *1,35* M, E = 0,05 M                                                                                                                                                                                                                                                                                                                                                                                                                                             </t>
  </si>
  <si>
    <t>230,86</t>
  </si>
  <si>
    <t xml:space="preserve">TAMPA DE CONCRETO ARMADO PARA FOSSA, D = 1,50 M, E = 0,05 M                                                                                                                                                                                                                                                                                                                                                                                                                                               </t>
  </si>
  <si>
    <t>344,94</t>
  </si>
  <si>
    <t xml:space="preserve">TAMPA DE CONCRETO ARMADO PARA FOSSA, D = 2,00 M, E = 0,05 M                                                                                                                                                                                                                                                                                                                                                                                                                                               </t>
  </si>
  <si>
    <t>685,87</t>
  </si>
  <si>
    <t xml:space="preserve">TAMPA DE CONCRETO ARMADO PARA FOSSA, D = 2,50 M, E = 0,05 M                                                                                                                                                                                                                                                                                                                                                                                                                                               </t>
  </si>
  <si>
    <t>1.262,64</t>
  </si>
  <si>
    <t xml:space="preserve">TAMPA DE CONCRETO ARMADO PARA POCO DE INSPECAO, COM FURO E TAMPINHA, DIAMETRO NOMINAL DE 3,00 M E ESPESSURA MINIMA DE 100 MM                                                                                                                                                                                                                                                                                                                                                                              </t>
  </si>
  <si>
    <t>2.217,85</t>
  </si>
  <si>
    <t xml:space="preserve">TAMPA DE CONCRETO ARMADO PARA POCO, COM  FURO E TAMPINHA, D = *0,90* M, E = 0,05 M                                                                                                                                                                                                                                                                                                                                                                                                                        </t>
  </si>
  <si>
    <t xml:space="preserve">TAMPA DE CONCRETO ARMADO PARA POCO, COM  FURO E TAMPINHA, D = *1,10* M, E = 0,05 M                                                                                                                                                                                                                                                                                                                                                                                                                        </t>
  </si>
  <si>
    <t>181,51</t>
  </si>
  <si>
    <t xml:space="preserve">TAMPA DE CONCRETO ARMADO PARA POCO, COM  FURO E TAMPINHA, D = *1,35* M, E = 0,05 M                                                                                                                                                                                                                                                                                                                                                                                                                        </t>
  </si>
  <si>
    <t>314,81</t>
  </si>
  <si>
    <t xml:space="preserve">TAMPA DE CONCRETO ARMADO PARA POCO, COM  FURO E TAMPINHA, D = 1,50 M, E = 0,05 M                                                                                                                                                                                                                                                                                                                                                                                                                          </t>
  </si>
  <si>
    <t>484,03</t>
  </si>
  <si>
    <t xml:space="preserve">TAMPA DE CONCRETO ARMADO PARA POCO, COM  FURO E TAMPINHA, D = 2,00 M, E = 0,05 M                                                                                                                                                                                                                                                                                                                                                                                                                          </t>
  </si>
  <si>
    <t>907,56</t>
  </si>
  <si>
    <t xml:space="preserve">TAMPA DE CONCRETO ARMADO PARA POCO, COM  FURO E TAMPINHA, D = 2,50 M, E = 0,05 M                                                                                                                                                                                                                                                                                                                                                                                                                          </t>
  </si>
  <si>
    <t>1.396,32</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</si>
  <si>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</si>
  <si>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</si>
  <si>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</si>
  <si>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</si>
  <si>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2,45</t>
  </si>
  <si>
    <t xml:space="preserve">TAMPAO / CAP, ROSCA MACHO, DN 1", PARA TUBO PEX PARA INST. AGUA QUENTE/FRIA                                                                                                                                                                                                                                                                                                                                                                                                                               </t>
  </si>
  <si>
    <t xml:space="preserve">TAMPAO / CAP, ROSCA MACHO, DN 3/4", PARA TUBO PEX PARA INST. AGUA QUENTE/FRIA                                                                                                                                                                                                                                                                                                                                                                                                                             </t>
  </si>
  <si>
    <t>5,26</t>
  </si>
  <si>
    <t xml:space="preserve">TAMPAO / TERMINAL / PLUG, D = 1 1/4" , PARA DUTO CORRUGADO PEAD (CABEAMENTO SUBTERRANEO)                                                                                                                                                                                                                                                                                                                                                                                                                  </t>
  </si>
  <si>
    <t xml:space="preserve">TAMPAO / TERMINAL / PLUG, D = 2" , PARA DUTO CORRUGADO PEAD (CABEAMENTO SUBTERRANEO)                                                                                                                                                                                                                                                                                                                                                                                                                      </t>
  </si>
  <si>
    <t>6,16</t>
  </si>
  <si>
    <t xml:space="preserve">TAMPAO / TERMINAL / PLUG, D = 3" , PARA DUTO CORRUGADO PEAD (CABEAMENTO SUBTERRANEO)                                                                                                                                                                                                                                                                                                                                                                                                                      </t>
  </si>
  <si>
    <t xml:space="preserve">TAMPAO / TERMINAL / PLUG, D = 4" , PARA DUTO CORRUGADO PEAD (CABEAMENTO SUBTERRANEO)                                                                                                                                                                                                                                                                                                                                                                                                                      </t>
  </si>
  <si>
    <t>11,15</t>
  </si>
  <si>
    <t xml:space="preserve">TAMPAO COM CORRENTE, EM LATAO, ENGATE RAPIDO 1 1/2", PARA INSTALACAO PREDIAL DE COMBATE A INCENDIO                                                                                                                                                                                                                                                                                                                                                                                                        </t>
  </si>
  <si>
    <t>117,14</t>
  </si>
  <si>
    <t xml:space="preserve">TAMPAO COM CORRENTE, EM LATAO, ENGATE RAPIDO 2 1/2", PARA INSTALACAO PREDIAL DE COMBATE A INCENDIO                                                                                                                                                                                                                                                                                                                                                                                                        </t>
  </si>
  <si>
    <t>157,14</t>
  </si>
  <si>
    <t xml:space="preserve">TAMPAO FOFO ARTICULADO P/ REGISTRO, CLASSE A15 CARGA MAX 1,5 T, *200 X 200* MM                                                                                                                                                                                                                                                                                                                                                                                                                            </t>
  </si>
  <si>
    <t>100,71</t>
  </si>
  <si>
    <t xml:space="preserve">TAMPAO FOFO ARTICULADO P/ REGISTRO, CLASSE A15 CARGA MAXIMA 1,5 T, *400 X 400* MM                                                                                                                                                                                                                                                                                                                                                                                                                         </t>
  </si>
  <si>
    <t>251,78</t>
  </si>
  <si>
    <t xml:space="preserve">TAMPAO FOFO ARTICULADO, CLASSE B125 CARGA MAX 12,5 T, REDONDO, TAMPA 600 MM (COM INSCRICAO EM RELEVO DO TIPO DE REDE)                                                                                                                                                                                                                                                                                                                                                                                     </t>
  </si>
  <si>
    <t>638,44</t>
  </si>
  <si>
    <t xml:space="preserve">TAMPAO FOFO ARTICULADO, CLASSE D400 CARGA MAX 40 T, REDONDO, TAMPA 600 MM (COM INSCRICAO EM RELEVO DO TIPO DE REDE)                                                                                                                                                                                                                                                                                                                                                                                       </t>
  </si>
  <si>
    <t>782,32</t>
  </si>
  <si>
    <t xml:space="preserve">TAMPAO FOFO SIMPLES COM BASE / REQUADRO, CLASSE A15 CARGA MAX. 1,5 T, 300 X 300 MM (COM INSCRICAO EM RELEVO DO TIPO DE REDE)                                                                                                                                                                                                                                                                                                                                                                              </t>
  </si>
  <si>
    <t>152,86</t>
  </si>
  <si>
    <t xml:space="preserve">TAMPAO FOFO SIMPLES COM BASE / REQUADRO, CLASSE A15 CARGA MAX. 1,5 T, 400 X 400 MM (COM INSCRICAO EM RELEVO DO TIPO DE REDE)                                                                                                                                                                                                                                                                                                                                                                              </t>
  </si>
  <si>
    <t>233,79</t>
  </si>
  <si>
    <t xml:space="preserve">TAMPAO FOFO SIMPLES COM BASE / REQUADRO, CLASSE A15 CARGA MAX. 1,5 T, 400 X 600 MM (COM INSCRICAO EM RELEVO DO TIPO DE REDE)                                                                                                                                                                                                                                                                                                                                                                              </t>
  </si>
  <si>
    <t>326,41</t>
  </si>
  <si>
    <t xml:space="preserve">TAMPAO FOFO SIMPLES COM BASE / REQUADRO, CLASSE B125 CARGA MAX. 12,5 T, REDONDO, TAMPA 500 MM (COM INSCRICAO EM RELEVO DO TIPO DE REDE)                                                                                                                                                                                                                                                                                                                                                                   </t>
  </si>
  <si>
    <t>503,56</t>
  </si>
  <si>
    <t xml:space="preserve">TAMPAO FOFO SIMPLES COM BASE / REQUADRO, CLASSE B125 CARGA MAX. 12,5 T, REDONDO, TAMPA 600 MM (COM INSCRICAO EM RELEVO DO TIPO DE REDE)                                                                                                                                                                                                                                                                                                                                                                   </t>
  </si>
  <si>
    <t>580,00</t>
  </si>
  <si>
    <t xml:space="preserve">TAMPAO FOFO SIMPLES COM BASE / REQUADRO, CLASSE D400 CARGA MAX. 40 T, REDONDO, TAMPA 600 MM, REDE PLUVIAL/ESGOTO (COM INSCRICAO EM RELEVO DO TIPO DE REDE)                                                                                                                                                                                                                                                                                                                                                </t>
  </si>
  <si>
    <t>767,93</t>
  </si>
  <si>
    <t xml:space="preserve">TAMPAO FOFO SIMPLES COM BASE / REQUADRO, CLASSE D400 CARGA MAX. 40 T, REDONDO, TAMPA 900 MM (COM INSCRICAO EM RELEVO DO TIPO DE REDE)                                                                                                                                                                                                                                                                                                                                                                     </t>
  </si>
  <si>
    <t>2.446,79</t>
  </si>
  <si>
    <t xml:space="preserve">TAMPAO FOFO SIMPLES COM BASE / REQUADRO, R-2, CLASSE A15 CARGA MAX. 1,5 T, 550 X 1100 MM (COM INSCRICAO EM RELEVO DO TIPO DE REDE)                                                                                                                                                                                                                                                                                                                                                                        </t>
  </si>
  <si>
    <t>828,18</t>
  </si>
  <si>
    <t xml:space="preserve">TANQUE ACO INOXIDAVEL (ACO 304) COM ESFREGADOR E VALVULA, DE *50 X 40 X 22* CM                                                                                                                                                                                                                                                                                                                                                                                                                            </t>
  </si>
  <si>
    <t>420,97</t>
  </si>
  <si>
    <t xml:space="preserve">TANQUE DE ACO CARBONO NAO REVESTIDO, PARA TRANSPORTE DE AGUA COM CAPACIDADE DE 10 M3, COM BOMBA CENTRIFUGA POR TOMADA DE FORCA, VAZAO MAXIMA *75* M3/H (INCLUI MONTAGEM, NAO INCLUI CAMINHAO)                                                                                                                                                                                                                                                                                                             </t>
  </si>
  <si>
    <t>83.450,00</t>
  </si>
  <si>
    <t xml:space="preserve">TANQUE DE ACO PARA TRANSPORTE DE AGUA COM CAPACIDADE DE 14 M3 (INCLUI MONTAGEM, NAO INCLUI CAMINHAO)                                                                                                                                                                                                                                                                                                                                                                                                      </t>
  </si>
  <si>
    <t>102.707,68</t>
  </si>
  <si>
    <t xml:space="preserve">TANQUE DE ACO PARA TRANSPORTE DE AGUA COM CAPACIDADE DE 4 M3 (INCLUI MONTAGEM, NAO INCLUI CAMINHAO)                                                                                                                                                                                                                                                                                                                                                                                                       </t>
  </si>
  <si>
    <t>58.610,36</t>
  </si>
  <si>
    <t xml:space="preserve">TANQUE DE ACO PARA TRANSPORTE DE AGUA COM CAPACIDADE DE 6 M3 (INCLUI MONTAGEM, NAO INCLUI CAMINHAO)                                                                                                                                                                                                                                                                                                                                                                                                       </t>
  </si>
  <si>
    <t>69.634,70</t>
  </si>
  <si>
    <t xml:space="preserve">TANQUE DE ACO PARA TRANSPORTE DE AGUA COM CAPACIDADE DE 8 M3 (INCLUI MONTAGEM, NAO INCLUI CAMINHAO)                                                                                                                                                                                                                                                                                                                                                                                                       </t>
  </si>
  <si>
    <t>55.400,75</t>
  </si>
  <si>
    <t xml:space="preserve">TANQUE DE ASFALTO ESTACIONARIO COM MACARICO, CAPACIDADE 20.000 L                                                                                                                                                                                                                                                                                                                                                                                                                                          </t>
  </si>
  <si>
    <t>116.034,57</t>
  </si>
  <si>
    <t xml:space="preserve">TANQUE DE ASFALTO ESTACIONARIO COM SERPENTINA, CAPACIDADE 20.000 L                                                                                                                                                                                                                                                                                                                                                                                                                                        </t>
  </si>
  <si>
    <t>121.616,51</t>
  </si>
  <si>
    <t xml:space="preserve">TANQUE DE ASFALTO ESTACIONARIO COM SERPENTINA, CAPACIDADE 30.000 L                                                                                                                                                                                                                                                                                                                                                                                                                                        </t>
  </si>
  <si>
    <t>142.758,10</t>
  </si>
  <si>
    <t xml:space="preserve">TANQUE DE LOUCA BRANCA, COM COLUNA, *30* L                                                                                                                                                                                                                                                                                                                                                                                                                                                                </t>
  </si>
  <si>
    <t>513,82</t>
  </si>
  <si>
    <t xml:space="preserve">TANQUE DE LOUCA BRANCA, SUSPENSO, *20* L                                                                                                                                                                                                                                                                                                                                                                                                                                                                  </t>
  </si>
  <si>
    <t>377,26</t>
  </si>
  <si>
    <t xml:space="preserve">TANQUE DUPLO EM MARMORE SINTETICO COM CUBA LISA E ESFREGADOR, *110 X 60* CM                                                                                                                                                                                                                                                                                                                                                                                                                               </t>
  </si>
  <si>
    <t>334,34</t>
  </si>
  <si>
    <t xml:space="preserve">TANQUE SIMPLES EM MARMORE SINTETICO COM COLUNA, CAPACIDADE *22* L, *60 X 46* CM                                                                                                                                                                                                                                                                                                                                                                                                                           </t>
  </si>
  <si>
    <t>409,65</t>
  </si>
  <si>
    <t xml:space="preserve">TANQUE SIMPLES EM MARMORE SINTETICO DE FIXAR NA PAREDE, CAPACIDADE *22* L, *60 X 46* CM                                                                                                                                                                                                                                                                                                                                                                                                                   </t>
  </si>
  <si>
    <t>217,61</t>
  </si>
  <si>
    <t xml:space="preserve">TANQUE SIMPLES EM MARMORE SINTETICO SUSPENSO, CAPACIDADE *38* L, *60 X 60* CM                                                                                                                                                                                                                                                                                                                                                                                                                             </t>
  </si>
  <si>
    <t>275,40</t>
  </si>
  <si>
    <t xml:space="preserve">TAQUEADOR OU TAQUEIRO (HORISTA)                                                                                                                                                                                                                                                                                                                                                                                                                                                                           </t>
  </si>
  <si>
    <t xml:space="preserve">TAQUEADOR OU TAQUEIRO (MENSALISTA)                                                                                                                                                                                                                                                                                                                                                                                                                                                                        </t>
  </si>
  <si>
    <t xml:space="preserve">TARIFA "A" ENTRE  0 E 20M3 FORNECIMENTO  D'AGUA                                                                                                                                                                                                                                                                                                                                                                                                                                                           </t>
  </si>
  <si>
    <t>17,03</t>
  </si>
  <si>
    <t xml:space="preserve">TARJETA LIVRE / OCUPADO PARA PORTA DE BANHEIRO, CORPO EM ZAMAC E ESPELHO EM LATAO                                                                                                                                                                                                                                                                                                                                                                                                                         </t>
  </si>
  <si>
    <t>48,98</t>
  </si>
  <si>
    <t xml:space="preserve">TARUGO DELIMITADOR DE PROFUNDIDADE EM ESPUMA DE POLIETILENO DE BAIXA DENSIDADE 10 MM, CINZA                                                                                                                                                                                                                                                                                                                                                                                                               </t>
  </si>
  <si>
    <t xml:space="preserve">TE CPVC, SOLDAVEL, 90 GRAUS, 114 MM, PARA AGUA QUENTE PREDIAL                                                                                                                                                                                                                                                                                                                                                                                                                                             </t>
  </si>
  <si>
    <t>240,92</t>
  </si>
  <si>
    <t xml:space="preserve">TE CPVC, SOLDAVEL, 90 GRAUS, 15 MM, PARA AGUA QUENTE PREDIAL                                                                                                                                                                                                                                                                                                                                                                                                                                              </t>
  </si>
  <si>
    <t>3,45</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</si>
  <si>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</si>
  <si>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</si>
  <si>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</si>
  <si>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</si>
  <si>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42,25</t>
  </si>
  <si>
    <t xml:space="preserve">TE CPVC, SOLDAVEL, 90 GRAUS, 54 MM, PARA AGUA QUENTE PREDIAL                                                                                                                                                                                                                                                                                                                                                                                                                                              </t>
  </si>
  <si>
    <t>70,56</t>
  </si>
  <si>
    <t xml:space="preserve">TE CPVC, SOLDAVEL, 90 GRAUS, 73 MM, PARA AGUA QUENTE PREDIAL                                                                                                                                                                                                                                                                                                                                                                                                                                              </t>
  </si>
  <si>
    <t>165,87</t>
  </si>
  <si>
    <t xml:space="preserve">TE CPVC, SOLDAVEL, 90 GRAUS, 89 MM, PARA AGUA QUENTE PREDIAL                                                                                                                                                                                                                                                                                                                                                                                                                                              </t>
  </si>
  <si>
    <t>192,89</t>
  </si>
  <si>
    <t xml:space="preserve">TE DE COBRE (REF 611) SEM ANEL DE SOLDA, BOLSA X BOLSA X BOLSA, 104 MM                                                                                                                                                                                                                                                                                                                                                                                                                                    </t>
  </si>
  <si>
    <t>1.315,65</t>
  </si>
  <si>
    <t xml:space="preserve">TE DE COBRE (REF 611) SEM ANEL DE SOLDA, BOLSA X BOLSA X BOLSA, 15 MM                                                                                                                                                                                                                                                                                                                                                                                                                                     </t>
  </si>
  <si>
    <t>6,62</t>
  </si>
  <si>
    <t xml:space="preserve">TE DE COBRE (REF 611) SEM ANEL DE SOLDA, BOLSA X BOLSA X BOLSA, 22 MM                                                                                                                                                                                                                                                                                                                                                                                                                                     </t>
  </si>
  <si>
    <t>14,11</t>
  </si>
  <si>
    <t xml:space="preserve">TE DE COBRE (REF 611) SEM ANEL DE SOLDA, BOLSA X BOLSA X BOLSA, 28 MM                                                                                                                                                                                                                                                                                                                                                                                                                                     </t>
  </si>
  <si>
    <t xml:space="preserve">TE DE COBRE (REF 611) SEM ANEL DE SOLDA, BOLSA X BOLSA X BOLSA, 35 MM                                                                                                                                                                                                                                                                                                                                                                                                                                     </t>
  </si>
  <si>
    <t>53,06</t>
  </si>
  <si>
    <t xml:space="preserve">TE DE COBRE (REF 611) SEM ANEL DE SOLDA, BOLSA X BOLSA X BOLSA, 42 MM                                                                                                                                                                                                                                                                                                                                                                                                                                     </t>
  </si>
  <si>
    <t>68,36</t>
  </si>
  <si>
    <t xml:space="preserve">TE DE COBRE (REF 611) SEM ANEL DE SOLDA, BOLSA X BOLSA X BOLSA, 54 MM                                                                                                                                                                                                                                                                                                                                                                                                                                     </t>
  </si>
  <si>
    <t>135,11</t>
  </si>
  <si>
    <t xml:space="preserve">TE DE COBRE (REF 611) SEM ANEL DE SOLDA, BOLSA X BOLSA X BOLSA, 66 MM                                                                                                                                                                                                                                                                                                                                                                                                                                     </t>
  </si>
  <si>
    <t>384,60</t>
  </si>
  <si>
    <t xml:space="preserve">TE DE COBRE (REF 611) SEM ANEL DE SOLDA, BOLSA X BOLSA X BOLSA, 79 MM                                                                                                                                                                                                                                                                                                                                                                                                                                     </t>
  </si>
  <si>
    <t>601,73</t>
  </si>
  <si>
    <t xml:space="preserve">TE DE FERRO GALVANIZADO, DE 1 1/2"                                                                                                                                                                                                                                                                                                                                                                                                                                                                        </t>
  </si>
  <si>
    <t>46,75</t>
  </si>
  <si>
    <t xml:space="preserve">TE DE FERRO GALVANIZADO, DE 1 1/4"                                                                                                                                                                                                                                                                                                                                                                                                                                                                        </t>
  </si>
  <si>
    <t>36,90</t>
  </si>
  <si>
    <t xml:space="preserve">TE DE FERRO GALVANIZADO, DE 1/2"                                                                                                                                                                                                                                                                                                                                                                                                                                                                          </t>
  </si>
  <si>
    <t>10,52</t>
  </si>
  <si>
    <t xml:space="preserve">TE DE FERRO GALVANIZADO, DE 1"                                                                                                                                                                                                                                                                                                                                                                                                                                                                            </t>
  </si>
  <si>
    <t xml:space="preserve">TE DE FERRO GALVANIZADO, DE 2 1/2"                                                                                                                                                                                                                                                                                                                                                                                                                                                                        </t>
  </si>
  <si>
    <t>140,62</t>
  </si>
  <si>
    <t xml:space="preserve">TE DE FERRO GALVANIZADO, DE 2"                                                                                                                                                                                                                                                                                                                                                                                                                                                                            </t>
  </si>
  <si>
    <t>74,06</t>
  </si>
  <si>
    <t xml:space="preserve">TE DE FERRO GALVANIZADO, DE 3/4"                                                                                                                                                                                                                                                                                                                                                                                                                                                                          </t>
  </si>
  <si>
    <t>14,98</t>
  </si>
  <si>
    <t xml:space="preserve">TE DE FERRO GALVANIZADO, DE 3"                                                                                                                                                                                                                                                                                                                                                                                                                                                                            </t>
  </si>
  <si>
    <t>188,34</t>
  </si>
  <si>
    <t xml:space="preserve">TE DE FERRO GALVANIZADO, DE 4"                                                                                                                                                                                                                                                                                                                                                                                                                                                                            </t>
  </si>
  <si>
    <t>347,23</t>
  </si>
  <si>
    <t xml:space="preserve">TE DE FERRO GALVANIZADO, DE 5"                                                                                                                                                                                                                                                                                                                                                                                                                                                                            </t>
  </si>
  <si>
    <t>495,99</t>
  </si>
  <si>
    <t xml:space="preserve">TE DE FERRO GALVANIZADO, DE 6"                                                                                                                                                                                                                                                                                                                                                                                                                                                                            </t>
  </si>
  <si>
    <t>1.162,55</t>
  </si>
  <si>
    <t xml:space="preserve">TE DE INSPECAO, PVC,  100 X 75 MM, SERIE NORMAL PARA ESGOTO PREDIAL                                                                                                                                                                                                                                                                                                                                                                                                                                       </t>
  </si>
  <si>
    <t>36,70</t>
  </si>
  <si>
    <t xml:space="preserve">TE DE INSPECAO, PVC, SERIE R, 100 X 75 MM, PARA ESGOTO PREDIAL                                                                                                                                                                                                                                                                                                                                                                                                                                            </t>
  </si>
  <si>
    <t>45,22</t>
  </si>
  <si>
    <t xml:space="preserve">TE DE INSPECAO, PVC, SERIE R, 150 X 100 MM, PARA ESGOTO PREDIAL                                                                                                                                                                                                                                                                                                                                                                                                                                           </t>
  </si>
  <si>
    <t>205,21</t>
  </si>
  <si>
    <t xml:space="preserve">TE DE INSPECAO, PVC, SERIE R, 75 X 75 MM, PARA ESGOTO PREDIAL                                                                                                                                                                                                                                                                                                                                                                                                                                             </t>
  </si>
  <si>
    <t xml:space="preserve">TE DE REDUCAO COM ROSCA, PVC, 90 GRAUS, 1 X 3/4", PARA AGUA FRIA PREDIAL                                                                                                                                                                                                                                                                                                                                                                                                                                  </t>
  </si>
  <si>
    <t>14,26</t>
  </si>
  <si>
    <t xml:space="preserve">TE DE REDUCAO COM ROSCA, PVC, 90 GRAUS, 1.1/2" X 3/4", AGUA FRIA PREDIAL                                                                                                                                                                                                                                                                                                                                                                                                                                  </t>
  </si>
  <si>
    <t>29,09</t>
  </si>
  <si>
    <t xml:space="preserve">TE DE REDUCAO COM ROSCA, PVC, 90 GRAUS, 3/4 X 1/2", PARA AGUA FRIA PREDIAL                                                                                                                                                                                                                                                                                                                                                                                                                                </t>
  </si>
  <si>
    <t>10,93</t>
  </si>
  <si>
    <t xml:space="preserve">TE DE REDUCAO DE FERRO GALVANIZADO, COM ROSCA BSP, DE 1 1/2" X 1"                                                                                                                                                                                                                                                                                                                                                                                                                                         </t>
  </si>
  <si>
    <t>54,93</t>
  </si>
  <si>
    <t xml:space="preserve">TE DE REDUCAO DE FERRO GALVANIZADO, COM ROSCA BSP, DE 1 1/2" X 3/4"                                                                                                                                                                                                                                                                                                                                                                                                                                       </t>
  </si>
  <si>
    <t xml:space="preserve">TE DE REDUCAO DE FERRO GALVANIZADO, COM ROSCA BSP, DE 1 1/4" X 3/4"                                                                                                                                                                                                                                                                                                                                                                                                                                       </t>
  </si>
  <si>
    <t>41,59</t>
  </si>
  <si>
    <t xml:space="preserve">TE DE REDUCAO DE FERRO GALVANIZADO, COM ROSCA BSP, DE 1" X 1/2"                                                                                                                                                                                                                                                                                                                                                                                                                                           </t>
  </si>
  <si>
    <t>28,29</t>
  </si>
  <si>
    <t xml:space="preserve">TE DE REDUCAO DE FERRO GALVANIZADO, COM ROSCA BSP, DE 1" X 3/4"                                                                                                                                                                                                                                                                                                                                                                                                                                           </t>
  </si>
  <si>
    <t xml:space="preserve">TE DE REDUCAO DE FERRO GALVANIZADO, COM ROSCA BSP, DE 2 1/2" X 1 1/2"                                                                                                                                                                                                                                                                                                                                                                                                                                     </t>
  </si>
  <si>
    <t>151,99</t>
  </si>
  <si>
    <t xml:space="preserve">TE DE REDUCAO DE FERRO GALVANIZADO, COM ROSCA BSP, DE 2 1/2" X 1 1/4"                                                                                                                                                                                                                                                                                                                                                                                                                                     </t>
  </si>
  <si>
    <t xml:space="preserve">TE DE REDUCAO DE FERRO GALVANIZADO, COM ROSCA BSP, DE 2 1/2" X 1"                                                                                                                                                                                                                                                                                                                                                                                                                                         </t>
  </si>
  <si>
    <t xml:space="preserve">TE DE REDUCAO DE FERRO GALVANIZADO, COM ROSCA BSP, DE 2 1/2" X 2"                                                                                                                                                                                                                                                                                                                                                                                                                                         </t>
  </si>
  <si>
    <t>156,40</t>
  </si>
  <si>
    <t xml:space="preserve">TE DE REDUCAO DE FERRO GALVANIZADO, COM ROSCA BSP, DE 2" X 1 1/2"                                                                                                                                                                                                                                                                                                                                                                                                                                         </t>
  </si>
  <si>
    <t>81,98</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</si>
  <si>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</si>
  <si>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</si>
  <si>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</si>
  <si>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</si>
  <si>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218,62</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</si>
  <si>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</si>
  <si>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</si>
  <si>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</si>
  <si>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</si>
  <si>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</si>
  <si>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413,94</t>
  </si>
  <si>
    <t xml:space="preserve">TE DE REDUCAO DE FERRO GALVANIZADO, COM ROSCA BSP, DE 4" X 3"                                                                                                                                                                                                                                                                                                                                                                                                                                             </t>
  </si>
  <si>
    <t xml:space="preserve">TE DE REDUCAO, CPVC, 22 X 15 MM, PARA AGUA QUENTE PREDIAL                                                                                                                                                                                                                                                                                                                                                                                                                                                 </t>
  </si>
  <si>
    <t>4,50</t>
  </si>
  <si>
    <t xml:space="preserve">TE DE REDUCAO, CPVC, 28 X 22 MM, PARA AGUA QUENTE PREDIAL                                                                                                                                                                                                                                                                                                                                                                                                                                                 </t>
  </si>
  <si>
    <t>6,78</t>
  </si>
  <si>
    <t xml:space="preserve">TE DE REDUCAO, CPVC, 35 X 28 MM, PARA AGUA QUENTE PREDIAL                                                                                                                                                                                                                                                                                                                                                                                                                                                 </t>
  </si>
  <si>
    <t xml:space="preserve">TE DE REDUCAO, CPVC, 42 X 35 MM, PARA AGUA QUENTE PREDIAL                                                                                                                                                                                                                                                                                                                                                                                                                                                 </t>
  </si>
  <si>
    <t>36,69</t>
  </si>
  <si>
    <t xml:space="preserve">TE DE REDUCAO, PVC PBA, BBB, JE, DN 100 X 50 / DE 110 X 60 MM, PARA REDE AGUA (NBR 10351)                                                                                                                                                                                                                                                                                                                                                                                                                 </t>
  </si>
  <si>
    <t>75,33</t>
  </si>
  <si>
    <t xml:space="preserve">TE DE REDUCAO, PVC PBA, BBB, JE, DN 100 X 75 / DE 110 X 85 MM, PARA REDE AGUA (NBR 10351)                                                                                                                                                                                                                                                                                                                                                                                                                 </t>
  </si>
  <si>
    <t>63,65</t>
  </si>
  <si>
    <t xml:space="preserve">TE DE REDUCAO, PVC PBA, BBB, JE, DN 75 X 50 / DE 85 X 60 MM, PARA REDE AGUA (NBR 10351)                                                                                                                                                                                                                                                                                                                                                                                                                   </t>
  </si>
  <si>
    <t>36,71</t>
  </si>
  <si>
    <t xml:space="preserve">TE DE REDUCAO, PVC, SOLDAVEL, 90 GRAUS, 110 MM X 60 MM, PARA AGUA FRIA PREDIAL                                                                                                                                                                                                                                                                                                                                                                                                                            </t>
  </si>
  <si>
    <t>180,00</t>
  </si>
  <si>
    <t xml:space="preserve">TE DE REDUCAO, PVC, SOLDAVEL, 90 GRAUS, 25 MM X 20 MM, PARA AGUA FRIA PREDIAL                                                                                                                                                                                                                                                                                                                                                                                                                             </t>
  </si>
  <si>
    <t>4,85</t>
  </si>
  <si>
    <t xml:space="preserve">TE DE REDUCAO, PVC, SOLDAVEL, 90 GRAUS, 32 MM X 25 MM, PARA AGUA FRIA PREDIAL                                                                                                                                                                                                                                                                                                                                                                                                                             </t>
  </si>
  <si>
    <t xml:space="preserve">TE DE REDUCAO, PVC, SOLDAVEL, 90 GRAUS, 40 MM X 32 MM, PARA AGUA FRIA PREDIAL                                                                                                                                                                                                                                                                                                                                                                                                                             </t>
  </si>
  <si>
    <t>10,96</t>
  </si>
  <si>
    <t xml:space="preserve">TE DE REDUCAO, PVC, SOLDAVEL, 90 GRAUS, 50 MM X 20 MM, PARA AGUA FRIA PREDIAL                                                                                                                                                                                                                                                                                                                                                                                                                             </t>
  </si>
  <si>
    <t xml:space="preserve">TE DE REDUCAO, PVC, SOLDAVEL, 90 GRAUS, 50 MM X 25 MM, PARA AGUA FRIA PREDIAL                                                                                                                                                                                                                                                                                                                                                                                                                             </t>
  </si>
  <si>
    <t>12,87</t>
  </si>
  <si>
    <t xml:space="preserve">TE DE REDUCAO, PVC, SOLDAVEL, 90 GRAUS, 50 MM X 32 MM, PARA AGUA FRIA PREDIAL                                                                                                                                                                                                                                                                                                                                                                                                                             </t>
  </si>
  <si>
    <t>18,70</t>
  </si>
  <si>
    <t xml:space="preserve">TE DE REDUCAO, PVC, SOLDAVEL, 90 GRAUS, 50 MM X 40 MM, PARA AGUA FRIA PREDIAL                                                                                                                                                                                                                                                                                                                                                                                                                             </t>
  </si>
  <si>
    <t xml:space="preserve">TE DE REDUCAO, PVC, SOLDAVEL, 90 GRAUS, 75 MM X 50 MM, PARA AGUA FRIA PREDIAL                                                                                                                                                                                                                                                                                                                                                                                                                             </t>
  </si>
  <si>
    <t>53,84</t>
  </si>
  <si>
    <t xml:space="preserve">TE DE REDUCAO, PVC, SOLDAVEL, 90 GRAUS, 85 MM X 60 MM, PARA AGUA FRIA PREDIAL                                                                                                                                                                                                                                                                                                                                                                                                                             </t>
  </si>
  <si>
    <t>124,42</t>
  </si>
  <si>
    <t xml:space="preserve">TE DE SERVICO INTEGRADO, EM POLIPROPILENO (PP), PARA TUBOS EM PEAD/PVC, 60 X 20 MM - LIGACAO PREDIAL DE AGUA                                                                                                                                                                                                                                                                                                                                                                                              </t>
  </si>
  <si>
    <t xml:space="preserve">TE DE SERVICO INTEGRADO, EM POLIPROPILENO (PP), PARA TUBOS EM PEAD/PVC, 60 X 32 MM - LIGACAO PREDIAL DE AGUA                                                                                                                                                                                                                                                                                                                                                                                              </t>
  </si>
  <si>
    <t>55,12</t>
  </si>
  <si>
    <t xml:space="preserve">TE DE SERVICO INTEGRADO, EM POLIPROPILENO (PP), PARA TUBOS EM PEAD, 63 X 20 MM - LIGACAO PREDIAL DE AGUA                                                                                                                                                                                                                                                                                                                                                                                                  </t>
  </si>
  <si>
    <t>51,59</t>
  </si>
  <si>
    <t xml:space="preserve">TE DE SERVICO, PEAD PE 100, DE 125 X 20 MM, PARA ELETROFUSAO                                                                                                                                                                                                                                                                                                                                                                                                                                              </t>
  </si>
  <si>
    <t>191,41</t>
  </si>
  <si>
    <t xml:space="preserve">TE DE SERVICO, PEAD PE 100, DE 125 X 32 MM, PARA ELETROFUSAO                                                                                                                                                                                                                                                                                                                                                                                                                                              </t>
  </si>
  <si>
    <t>194,65</t>
  </si>
  <si>
    <t xml:space="preserve">TE DE SERVICO, PEAD PE 100, DE 125 X 63 MM, PARA ELETROFUSAO                                                                                                                                                                                                                                                                                                                                                                                                                                              </t>
  </si>
  <si>
    <t>295,04</t>
  </si>
  <si>
    <t xml:space="preserve">TE DE SERVICO, PEAD PE 100, DE 200 X 20 MM, PARA ELETROFUSAO                                                                                                                                                                                                                                                                                                                                                                                                                                              </t>
  </si>
  <si>
    <t>321,64</t>
  </si>
  <si>
    <t xml:space="preserve">TE DE SERVICO, PEAD PE 100, DE 200 X 32 MM, PARA ELETROFUSAO                                                                                                                                                                                                                                                                                                                                                                                                                                              </t>
  </si>
  <si>
    <t>326,68</t>
  </si>
  <si>
    <t xml:space="preserve">TE DE SERVICO, PEAD PE 100, DE 200 X 63 MM, PARA ELETROFUSAO                                                                                                                                                                                                                                                                                                                                                                                                                                              </t>
  </si>
  <si>
    <t>448,09</t>
  </si>
  <si>
    <t xml:space="preserve">TE DE SERVICO, PEAD PE 100, DE 63 X 20 MM, PARA ELETROFUSAO                                                                                                                                                                                                                                                                                                                                                                                                                                               </t>
  </si>
  <si>
    <t>151,92</t>
  </si>
  <si>
    <t xml:space="preserve">TE DE SERVICO, PEAD PE 100, DE 63 X 32 MM, PARA ELETROFUSAO                                                                                                                                                                                                                                                                                                                                                                                                                                               </t>
  </si>
  <si>
    <t xml:space="preserve">TE DE SERVICO, PEAD PE 100, DE 63 X 63 MM, PARA ELETROFUSAO                                                                                                                                                                                                                                                                                                                                                                                                                                               </t>
  </si>
  <si>
    <t>182,98</t>
  </si>
  <si>
    <t xml:space="preserve">TE DE TRANSICAO, CPVC, SOLDAVEL, 15 MM X 1/2", PARA AGUA QUENTE                                                                                                                                                                                                                                                                                                                                                                                                                                           </t>
  </si>
  <si>
    <t>9,19</t>
  </si>
  <si>
    <t xml:space="preserve">TE DE TRANSICAO, CPVC, SOLDAVEL, 22 MM X 1/2", PARA AGUA QUENTE                                                                                                                                                                                                                                                                                                                                                                                                                                           </t>
  </si>
  <si>
    <t>10,34</t>
  </si>
  <si>
    <t xml:space="preserve">TE DUPLA CURVA BRONZE/LATAO (REF 764) SEM ANEL DE SOLDA, ROSCA F X BOLSA X ROSCA F, 1/2" X 15 X 1/2"                                                                                                                                                                                                                                                                                                                                                                                                      </t>
  </si>
  <si>
    <t>47,79</t>
  </si>
  <si>
    <t xml:space="preserve">TE DUPLA CURVA BRONZE/LATAO (REF 764) SEM ANEL DE SOLDA, ROSCA F X BOLSA X ROSCA F, 3/4" X 22 X 3/4"                                                                                                                                                                                                                                                                                                                                                                                                      </t>
  </si>
  <si>
    <t>70,05</t>
  </si>
  <si>
    <t xml:space="preserve">TE METALICO, PARA CONEXAO COM ANEL DESLIZANTE, DN 16 MM, EM TUBO PEX PARA INST. AGUA QUENTE/FRIA                                                                                                                                                                                                                                                                                                                                                                                                          </t>
  </si>
  <si>
    <t>14,35</t>
  </si>
  <si>
    <t xml:space="preserve">TE METALICO, PARA CONEXAO COM ANEL DESLIZANTE, DN 20 MM, EM TUBO PEX PARA INST. AGUA QUENTE/FRIA                                                                                                                                                                                                                                                                                                                                                                                                          </t>
  </si>
  <si>
    <t>18,17</t>
  </si>
  <si>
    <t xml:space="preserve">TE METALICO, PARA CONEXAO COM ANEL DESLIZANTE, DN 25 MM, EM TUBO PEX PARA INST. AGUA QUENTE/FRIA                                                                                                                                                                                                                                                                                                                                                                                                          </t>
  </si>
  <si>
    <t>28,80</t>
  </si>
  <si>
    <t xml:space="preserve">TE METALICO, PARA CONEXAO COM ANEL DESLIZANTE, DN 32 MM, EM TUBO PEX PARA INST. AGUA QUENTE/FRIA                                                                                                                                                                                                                                                                                                                                                                                                          </t>
  </si>
  <si>
    <t>38,70</t>
  </si>
  <si>
    <t xml:space="preserve">TE MISTURADOR COM INSERTO METALICO, FEMEA, PPR, DN 25 MM X 3/4", PARA AGUA QUENTE E FRIA PREDIAL                                                                                                                                                                                                                                                                                                                                                                                                          </t>
  </si>
  <si>
    <t>29,79</t>
  </si>
  <si>
    <t xml:space="preserve">TE MISTURADOR DE TRANSICAO, CPVC, COM ROSCA, 22 MM X 3/4", PARA AGUA QUENTE                                                                                                                                                                                                                                                                                                                                                                                                                               </t>
  </si>
  <si>
    <t xml:space="preserve">TE MISTURADOR, CPVC, SOLDAVEL, 15 MM, PARA AGUA QUENTE                                                                                                                                                                                                                                                                                                                                                                                                                                                    </t>
  </si>
  <si>
    <t>6,54</t>
  </si>
  <si>
    <t xml:space="preserve">TE MISTURADOR, CPVC, SOLDAVEL, 22 MM, PARA AGUA QUENTE                                                                                                                                                                                                                                                                                                                                                                                                                                                    </t>
  </si>
  <si>
    <t>8,06</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</si>
  <si>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</si>
  <si>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</si>
  <si>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</si>
  <si>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241,08</t>
  </si>
  <si>
    <t xml:space="preserve">TE NORMAL, PPR, F/F/F, SOLDAVEL, 90 GRAUS, DN 20 X 20 X 20 MM, PARA AGUA QUENTE PREDIAL                                                                                                                                                                                                                                                                                                                                                                                                                   </t>
  </si>
  <si>
    <t>3,33</t>
  </si>
  <si>
    <t xml:space="preserve">TE NORMAL, PPR, F/F/F, SOLDAVEL, 90 GRAUS, DN 25 X 25 X 25 MM, PARA AGUA QUENTE PREDIAL                                                                                                                                                                                                                                                                                                                                                                                                                   </t>
  </si>
  <si>
    <t>2,86</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</si>
  <si>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</si>
  <si>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</si>
  <si>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</si>
  <si>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</si>
  <si>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</si>
  <si>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84,39</t>
  </si>
  <si>
    <t xml:space="preserve">TE NORMAL, PPR, F/F/F, SOLDAVEL, 90 GRAUS, DN 90 X 90 X 90 MM, PARA AGUA QUENTE PREDIAL                                                                                                                                                                                                                                                                                                                                                                                                                   </t>
  </si>
  <si>
    <t>113,25</t>
  </si>
  <si>
    <t xml:space="preserve">TE PVC ROSCAVEL 90 GRAUS, 1", PARA  AGUA FRIA PREDIAL                                                                                                                                                                                                                                                                                                                                                                                                                                                     </t>
  </si>
  <si>
    <t>15,84</t>
  </si>
  <si>
    <t xml:space="preserve">TE PVC SOLDAVEL, BBB, 90 GRAUS, DN 40 MM, PARA ESGOTO SECUNDARIO PREDIAL                                                                                                                                                                                                                                                                                                                                                                                                                                  </t>
  </si>
  <si>
    <t xml:space="preserve">TE PVC, ROSCAVEL, 90 GRAUS, 1 1/2", AGUA FRIA PREDIAL                                                                                                                                                                                                                                                                                                                                                                                                                                                     </t>
  </si>
  <si>
    <t>32,57</t>
  </si>
  <si>
    <t xml:space="preserve">TE PVC, ROSCAVEL, 90 GRAUS, 1/2",  AGUA FRIA PREDIAL                                                                                                                                                                                                                                                                                                                                                                                                                                                      </t>
  </si>
  <si>
    <t xml:space="preserve">TE PVC, ROSCAVEL, 90 GRAUS, 2",  AGUA FRIA PREDIAL                                                                                                                                                                                                                                                                                                                                                                                                                                                        </t>
  </si>
  <si>
    <t>61,93</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</si>
  <si>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</si>
  <si>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</si>
  <si>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</si>
  <si>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</si>
  <si>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</si>
  <si>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16,19</t>
  </si>
  <si>
    <t xml:space="preserve">TE PVC, SOLDAVEL, COM ROSCA NA BOLSA CENTRAL, 90 GRAUS, 20 MM X 1/2", PARA AGUA FRIA PREDIAL                                                                                                                                                                                                                                                                                                                                                                                                              </t>
  </si>
  <si>
    <t>3,21</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</si>
  <si>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</si>
  <si>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</si>
  <si>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</si>
  <si>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</si>
  <si>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36,93</t>
  </si>
  <si>
    <t xml:space="preserve">TE RANHURADO EM FERRO FUNDIDO, DN 65 (2 1/2")                                                                                                                                                                                                                                                                                                                                                                                                                                                             </t>
  </si>
  <si>
    <t>53,88</t>
  </si>
  <si>
    <t xml:space="preserve">TE RANHURADO EM FERRO FUNDIDO, DN 80 (3")                                                                                                                                                                                                                                                                                                                                                                                                                                                                 </t>
  </si>
  <si>
    <t>57,36</t>
  </si>
  <si>
    <t xml:space="preserve">TE ROSCA FEMEA, METALICO, PARA CONEXAO COM ANEL DESLIZANTE, DN 16 MM X 1/2", EM TUBO PEX PARA INST. AGUA QUENTE/FRIA                                                                                                                                                                                                                                                                                                                                                                                      </t>
  </si>
  <si>
    <t>18,57</t>
  </si>
  <si>
    <t xml:space="preserve">TE ROSCA FEMEA, METALICO, PARA CONEXAO COM ANEL DESLIZANTE, DN 20 MM X 1/2", EM TUBO PEX PARA INST. AGUA QUENTE/FRIA                                                                                                                                                                                                                                                                                                                                                                                      </t>
  </si>
  <si>
    <t xml:space="preserve">TE ROSCA FEMEA, METALICO, PARA CONEXAO COM ANEL DESLIZANTE, DN 25 MM X 3/4", EM TUBO PEX PARA INST. AGUA QUENTE/FRIA                                                                                                                                                                                                                                                                                                                                                                                      </t>
  </si>
  <si>
    <t>20,94</t>
  </si>
  <si>
    <t xml:space="preserve">TE SANITARIO DE REDUCAO, PVC, DN 100 X 50 MM, SERIE NORMAL, PARA ESGOTO PREDIAL                                                                                                                                                                                                                                                                                                                                                                                                                           </t>
  </si>
  <si>
    <t>15,21</t>
  </si>
  <si>
    <t xml:space="preserve">TE SANITARIO DE REDUCAO, PVC, DN 100 X 75 MM, SERIE NORMAL PARA ESGOTO PREDIAL                                                                                                                                                                                                                                                                                                                                                                                                                            </t>
  </si>
  <si>
    <t>17,46</t>
  </si>
  <si>
    <t xml:space="preserve">TE SANITARIO, PVC, DN 100 X 100 MM, SERIE NORMAL, PARA ESGOTO PREDIAL                                                                                                                                                                                                                                                                                                                                                                                                                                     </t>
  </si>
  <si>
    <t>14,31</t>
  </si>
  <si>
    <t xml:space="preserve">TE SANITARIO, PVC, DN 40 X 40 MM, SERIE NORMAL, PARA ESGOTO PREDIAL                                                                                                                                                                                                                                                                                                                                                                                                                                       </t>
  </si>
  <si>
    <t xml:space="preserve">TE SANITARIO, PVC, DN 50 X 50 MM, SERIE NORMAL, PARA ESGOTO PREDIAL                                                                                                                                                                                                                                                                                                                                                                                                                                       </t>
  </si>
  <si>
    <t xml:space="preserve">TE SANITARIO, PVC, DN 75 X 75 MM, SERIE NORMAL PARA ESGOTO PREDIAL                                                                                                                                                                                                                                                                                                                                                                                                                                        </t>
  </si>
  <si>
    <t>14,85</t>
  </si>
  <si>
    <t xml:space="preserve">TE SOLDAVEL, PVC, 90 GRAUS, 110 MM, PARA AGUA FRIA PREDIAL (NBR 5648)                                                                                                                                                                                                                                                                                                                                                                                                                                     </t>
  </si>
  <si>
    <t>211,96</t>
  </si>
  <si>
    <t xml:space="preserve">TE SOLDAVEL, PVC, 90 GRAUS, 20 MM, PARA AGUA FRIA PREDIAL (NBR 5648)                                                                                                                                                                                                                                                                                                                                                                                                                                      </t>
  </si>
  <si>
    <t xml:space="preserve">TE SOLDAVEL, PVC, 90 GRAUS, 25 MM, PARA AGUA FRIA PREDIAL (NBR 5648)                                                                                                                                                                                                                                                                                                                                                                                                                                      </t>
  </si>
  <si>
    <t xml:space="preserve">TE SOLDAVEL, PVC, 90 GRAUS, 32 MM, PARA AGUA FRIA PREDIAL (NBR 5648)                                                                                                                                                                                                                                                                                                                                                                                                                                      </t>
  </si>
  <si>
    <t>4,77</t>
  </si>
  <si>
    <t xml:space="preserve">TE SOLDAVEL, PVC, 90 GRAUS, 40 MM, PARA AGUA FRIA PREDIAL (NBR 5648)                                                                                                                                                                                                                                                                                                                                                                                                                                      </t>
  </si>
  <si>
    <t>11,66</t>
  </si>
  <si>
    <t xml:space="preserve">TE SOLDAVEL, PVC, 90 GRAUS, 60 MM, PARA AGUA FRIA PREDIAL (NBR 5648)                                                                                                                                                                                                                                                                                                                                                                                                                                      </t>
  </si>
  <si>
    <t xml:space="preserve">TE SOLDAVEL, PVC, 90 GRAUS, 75 MM, PARA AGUA FRIA PREDIAL (NBR 5648)                                                                                                                                                                                                                                                                                                                                                                                                                                      </t>
  </si>
  <si>
    <t xml:space="preserve">TE SOLDAVEL, PVC, 90 GRAUS, 85 MM, PARA AGUA FRIA PREDIAL (NBR 5648)                                                                                                                                                                                                                                                                                                                                                                                                                                      </t>
  </si>
  <si>
    <t>98,71</t>
  </si>
  <si>
    <t xml:space="preserve">TE SOLDAVEL, PVC, 90 GRAUS,50 MM, PARA AGUA FRIA PREDIAL (NBR 5648)                                                                                                                                                                                                                                                                                                                                                                                                                                       </t>
  </si>
  <si>
    <t xml:space="preserve">TE 45 GRAUS DE FERRO GALVANIZADO, COM ROSCA BSP, DE 1 1/2"                                                                                                                                                                                                                                                                                                                                                                                                                                                </t>
  </si>
  <si>
    <t>101,47</t>
  </si>
  <si>
    <t xml:space="preserve">TE 45 GRAUS DE FERRO GALVANIZADO, COM ROSCA BSP, DE 1 1/4"                                                                                                                                                                                                                                                                                                                                                                                                                                                </t>
  </si>
  <si>
    <t>78,21</t>
  </si>
  <si>
    <t xml:space="preserve">TE 45 GRAUS DE FERRO GALVANIZADO, COM ROSCA BSP, DE 1/2"                                                                                                                                                                                                                                                                                                                                                                                                                                                  </t>
  </si>
  <si>
    <t>24,16</t>
  </si>
  <si>
    <t xml:space="preserve">TE 45 GRAUS DE FERRO GALVANIZADO, COM ROSCA BSP, DE 1"                                                                                                                                                                                                                                                                                                                                                                                                                                                    </t>
  </si>
  <si>
    <t>48,53</t>
  </si>
  <si>
    <t xml:space="preserve">TE 45 GRAUS DE FERRO GALVANIZADO, COM ROSCA BSP, DE 2 1/2"                                                                                                                                                                                                                                                                                                                                                                                                                                                </t>
  </si>
  <si>
    <t>288,11</t>
  </si>
  <si>
    <t xml:space="preserve">TE 45 GRAUS DE FERRO GALVANIZADO, COM ROSCA BSP, DE 2"                                                                                                                                                                                                                                                                                                                                                                                                                                                    </t>
  </si>
  <si>
    <t>154,64</t>
  </si>
  <si>
    <t xml:space="preserve">TE 45 GRAUS DE FERRO GALVANIZADO, COM ROSCA BSP, DE 3/4"                                                                                                                                                                                                                                                                                                                                                                                                                                                  </t>
  </si>
  <si>
    <t>31,64</t>
  </si>
  <si>
    <t xml:space="preserve">TE 45 GRAUS DE FERRO GALVANIZADO, COM ROSCA BSP, DE 3"                                                                                                                                                                                                                                                                                                                                                                                                                                                    </t>
  </si>
  <si>
    <t>455,41</t>
  </si>
  <si>
    <t xml:space="preserve">TE 45 GRAUS DE FERRO GALVANIZADO, COM ROSCA BSP, DE 4"                                                                                                                                                                                                                                                                                                                                                                                                                                                    </t>
  </si>
  <si>
    <t>730,05</t>
  </si>
  <si>
    <t xml:space="preserve">TE 90 GRAUS EM ACO CARBONO, SOLDAVEL, PRESSAO 3.000 LBS, DN 1 1/2"                                                                                                                                                                                                                                                                                                                                                                                                                                        </t>
  </si>
  <si>
    <t>147,91</t>
  </si>
  <si>
    <t xml:space="preserve">TE 90 GRAUS EM ACO CARBONO, SOLDAVEL, PRESSAO 3.000 LBS, DN 1 1/4"                                                                                                                                                                                                                                                                                                                                                                                                                                        </t>
  </si>
  <si>
    <t>113,51</t>
  </si>
  <si>
    <t xml:space="preserve">TE 90 GRAUS EM ACO CARBONO, SOLDAVEL, PRESSAO 3.000 LBS, DN 1/2"                                                                                                                                                                                                                                                                                                                                                                                                                                          </t>
  </si>
  <si>
    <t>36,52</t>
  </si>
  <si>
    <t xml:space="preserve">TE 90 GRAUS EM ACO CARBONO, SOLDAVEL, PRESSAO 3.000 LBS, DN 1"                                                                                                                                                                                                                                                                                                                                                                                                                                            </t>
  </si>
  <si>
    <t xml:space="preserve">TE 90 GRAUS EM ACO CARBONO, SOLDAVEL, PRESSAO 3.000 LBS, DN 2 1/2"                                                                                                                                                                                                                                                                                                                                                                                                                                        </t>
  </si>
  <si>
    <t>474,53</t>
  </si>
  <si>
    <t xml:space="preserve">TE 90 GRAUS EM ACO CARBONO, SOLDAVEL, PRESSAO 3.000 LBS, DN 2"                                                                                                                                                                                                                                                                                                                                                                                                                                            </t>
  </si>
  <si>
    <t>243,01</t>
  </si>
  <si>
    <t xml:space="preserve">TE 90 GRAUS EM ACO CARBONO, SOLDAVEL, PRESSAO 3.000 LBS, DN 3/4"                                                                                                                                                                                                                                                                                                                                                                                                                                          </t>
  </si>
  <si>
    <t>47,04</t>
  </si>
  <si>
    <t xml:space="preserve">TE 90 GRAUS EM ACO CARBONO, SOLDAVEL, PRESSAO 3.000 LBS, DN 3"                                                                                                                                                                                                                                                                                                                                                                                                                                            </t>
  </si>
  <si>
    <t>776,31</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</si>
  <si>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</si>
  <si>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</si>
  <si>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</si>
  <si>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27,80</t>
  </si>
  <si>
    <t xml:space="preserve">TE, PLASTICO, DN 32 MM, PARA CONEXAO COM CRIMPAGEM, EM TUBO PEX PARA INST. AGUA QUENTE/FRIA                                                                                                                                                                                                                                                                                                                                                                                                               </t>
  </si>
  <si>
    <t>30,74</t>
  </si>
  <si>
    <t xml:space="preserve">TE, PVC PBA, BBB, 90 GRAUS, DN 100 / DE 110 MM, PARA REDE  AGUA (NBR 10351)                                                                                                                                                                                                                                                                                                                                                                                                                               </t>
  </si>
  <si>
    <t>94,79</t>
  </si>
  <si>
    <t xml:space="preserve">TE, PVC PBA, BBB, 90 GRAUS, DN 50 / DE 60 MM, PARA REDE AGUA (NBR 10351)                                                                                                                                                                                                                                                                                                                                                                                                                                  </t>
  </si>
  <si>
    <t>20,46</t>
  </si>
  <si>
    <t xml:space="preserve">TE, PVC PBA, BBB, 90 GRAUS, DN 75 / DE 85 MM, PARA REDE AGUA (NBR 10351)                                                                                                                                                                                                                                                                                                                                                                                                                                  </t>
  </si>
  <si>
    <t>44,74</t>
  </si>
  <si>
    <t xml:space="preserve">TE, PVC, SERIE R, 100 X 100 MM, PARA ESGOTO PREDIAL                                                                                                                                                                                                                                                                                                                                                                                                                                                       </t>
  </si>
  <si>
    <t>39,15</t>
  </si>
  <si>
    <t xml:space="preserve">TE, PVC, SERIE R, 100 X 75 MM, PARA ESGOTO PREDIAL                                                                                                                                                                                                                                                                                                                                                                                                                                                        </t>
  </si>
  <si>
    <t>46,92</t>
  </si>
  <si>
    <t xml:space="preserve">TE, PVC, SERIE R, 150 X 100 MM, PARA ESGOTO PREDIAL                                                                                                                                                                                                                                                                                                                                                                                                                                                       </t>
  </si>
  <si>
    <t>77,45</t>
  </si>
  <si>
    <t xml:space="preserve">TE, PVC, SERIE R, 150 X 150 MM, PARA ESGOTO PREDIAL                                                                                                                                                                                                                                                                                                                                                                                                                                                       </t>
  </si>
  <si>
    <t>103,70</t>
  </si>
  <si>
    <t xml:space="preserve">TE, PVC, SERIE R, 75 X 75 MM, PARA ESGOTO PREDIAL                                                                                                                                                                                                                                                                                                                                                                                                                                                         </t>
  </si>
  <si>
    <t>25,65</t>
  </si>
  <si>
    <t xml:space="preserve">TE, PVC, 90 GRAUS, BBB, JE, DN 200 MM, PARA REDE COLETORA ESGOTO                                                                                                                                                                                                                                                                                                                                                                                                                                          </t>
  </si>
  <si>
    <t>184,06</t>
  </si>
  <si>
    <t xml:space="preserve">TECNICO DE EDIFICACOES (HORISTA)                                                                                                                                                                                                                                                                                                                                                                                                                                                                          </t>
  </si>
  <si>
    <t xml:space="preserve">TECNICO DE EDIFICACOES (MENSALISTA)                                                                                                                                                                                                                                                                                                                                                                                                                                                                       </t>
  </si>
  <si>
    <t>2.973,96</t>
  </si>
  <si>
    <t xml:space="preserve">TECNICO EM LABORATORIO E CAMPO DE CONSTRUCAO CIVIL (HORISTA)                                                                                                                                                                                                                                                                                                                                                                                                                                              </t>
  </si>
  <si>
    <t>27,44</t>
  </si>
  <si>
    <t xml:space="preserve">TECNICO EM LABORATORIO E CAMPO DE CONSTRUCAO CIVIL (MENSALISTA)                                                                                                                                                                                                                                                                                                                                                                                                                                           </t>
  </si>
  <si>
    <t>4.835,56</t>
  </si>
  <si>
    <t xml:space="preserve">TECNICO EM SEGURANCA DO TRABALHO (HORISTA)                                                                                                                                                                                                                                                                                                                                                                                                                                                                </t>
  </si>
  <si>
    <t xml:space="preserve">TECNICO EM SEGURANCA DO TRABALHO (MENSALISTA)                                                                                                                                                                                                                                                                                                                                                                                                                                                             </t>
  </si>
  <si>
    <t>5.041,08</t>
  </si>
  <si>
    <t xml:space="preserve">TECNICO EM SONDAGEM (HORISTA)                                                                                                                                                                                                                                                                                                                                                                                                                                                                             </t>
  </si>
  <si>
    <t>64,80</t>
  </si>
  <si>
    <t xml:space="preserve">TECNICO EM SONDAGEM (MENSALISTA)                                                                                                                                                                                                                                                                                                                                                                                                                                                                          </t>
  </si>
  <si>
    <t>11.419,94</t>
  </si>
  <si>
    <t xml:space="preserve">TELA ARAME GALVANIZADO REVESTIDO COM POLIMERO, MALHA HEXAGONAL DUPLA TORCAO, 8 X 10 CM (ZN/AL REVESTIDO COM POLIMERO), FIO *2,4* MM                                                                                                                                                                                                                                                                                                                                                                       </t>
  </si>
  <si>
    <t>73,01</t>
  </si>
  <si>
    <t xml:space="preserve">TELA DE ACO SOLDADA GALVANIZADA/ZINCADA PARA ALVENARIA, FIO  D = *1,20 A 1,70* MM, MALHA 15 X 15 MM, (C X L) *50 X 12* CM                                                                                                                                                                                                                                                                                                                                                                                 </t>
  </si>
  <si>
    <t xml:space="preserve">TELA DE ACO SOLDADA GALVANIZADA/ZINCADA PARA ALVENARIA, FIO  D = *1,20 A 1,70* MM, MALHA 15 X 15 MM, (C X L) *50 X 17,5* CM                                                                                                                                                                                                                                                                                                                                                                               </t>
  </si>
  <si>
    <t>5,09</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</si>
  <si>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</si>
  <si>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</si>
  <si>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</si>
  <si>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</si>
  <si>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14,37</t>
  </si>
  <si>
    <t xml:space="preserve">TELA DE ACO SOLDADA NERVURADA, CA-60, L-159, (1,69 KG/M2), DIAMETRO DO FIO = 4,5 MM, LARGURA = 2,45 M, ESPACAMENTO DA MALHA = 30 X 10 CM                                                                                                                                                                                                                                                                                                                                                                  </t>
  </si>
  <si>
    <t>8,07</t>
  </si>
  <si>
    <t xml:space="preserve">TELA DE ACO SOLDADA NERVURADA, CA-60, Q-113, (1,8 KG/M2), DIAMETRO DO FIO = 3,8 MM, LARGURA = 2,45 M, ESPACAMENTO DA MALHA = 10 X 10 CM                                                                                                                                                                                                                                                                                                                                                                   </t>
  </si>
  <si>
    <t>12,04</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</si>
  <si>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</si>
  <si>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</si>
  <si>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17,72</t>
  </si>
  <si>
    <t xml:space="preserve">TELA DE ACO SOLDADA NERVURADA, CA-60, Q-196, (3,11 KG/M2), DIAMETRO DO FIO = 5,0 MM, LARGURA = 2,45 M, ESPACAMENTO DA MALHA = 10 X 10 CM                                                                                                                                                                                                                                                                                                                                                                  </t>
  </si>
  <si>
    <t>22,18</t>
  </si>
  <si>
    <t xml:space="preserve">TELA DE ACO SOLDADA NERVURADA, CA-60, Q-283 (4,48 KG/M2), DIAMETRO DO FIO = 6,0 MM, LARGURA = 2,45 X 6,00 M DE COMPRIMENTO, ESPACAMENTO DA MALHA = 10 X 10 CM                                                                                                                                                                                                                                                                                                                                             </t>
  </si>
  <si>
    <t>31,74</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</si>
  <si>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</si>
  <si>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</si>
  <si>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10,37</t>
  </si>
  <si>
    <t xml:space="preserve">TELA DE ACO SOLDADA NERVURADA, CA-60, T-196, (2,11 KG/M2), DIAMETRO DO FIO = 5,0 MM, LARGURA = 2,45 M, ESPACAMENTO DA MALHA = 30 X 10 CM                                                                                                                                                                                                                                                                                                                                                                  </t>
  </si>
  <si>
    <t>9,98</t>
  </si>
  <si>
    <t xml:space="preserve">TELA DE ANIAGEM ( JUTA)                                                                                                                                                                                                                                                                                                                                                                                                                                                                                   </t>
  </si>
  <si>
    <t>17,96</t>
  </si>
  <si>
    <t xml:space="preserve">TELA DE ARAME GALVANIZADA QUADRANGULAR / LOSANGULAR, FIO 2,11 MM (14 BWG), MALHA 5 X 5 CM, H = 2 M                                                                                                                                                                                                                                                                                                                                                                                                        </t>
  </si>
  <si>
    <t>27,89</t>
  </si>
  <si>
    <t xml:space="preserve">TELA DE ARAME GALVANIZADA QUADRANGULAR / LOSANGULAR, FIO 2,11 MM (14 BWG), MALHA 8 X 8 CM, H = 2 M                                                                                                                                                                                                                                                                                                                                                                                                        </t>
  </si>
  <si>
    <t xml:space="preserve">TELA DE ARAME GALVANIZADA QUADRANGULAR / LOSANGULAR, FIO 2,77 MM (12 BWG), MALHA 10 X 10 CM, H = 2 M                                                                                                                                                                                                                                                                                                                                                                                                      </t>
  </si>
  <si>
    <t>24,17</t>
  </si>
  <si>
    <t xml:space="preserve">TELA DE ARAME GALVANIZADA QUADRANGULAR / LOSANGULAR, FIO 2,77 MM (12 BWG), MALHA 5 X 5 CM, H = 2 M                                                                                                                                                                                                                                                                                                                                                                                                        </t>
  </si>
  <si>
    <t>41,00</t>
  </si>
  <si>
    <t xml:space="preserve">TELA DE ARAME GALVANIZADA QUADRANGULAR / LOSANGULAR, FIO 2,77 MM (12 BWG), MALHA 8 X 8 CM, H = 2 M                                                                                                                                                                                                                                                                                                                                                                                                        </t>
  </si>
  <si>
    <t xml:space="preserve">TELA DE ARAME GALVANIZADA QUADRANGULAR / LOSANGULAR, FIO 3,4 MM (10 BWG), MALHA 5 X 5 CM, H = 2 M                                                                                                                                                                                                                                                                                                                                                                                                         </t>
  </si>
  <si>
    <t>64,16</t>
  </si>
  <si>
    <t xml:space="preserve">TELA DE ARAME GALVANIZADA QUADRANGULAR / LOSANGULAR, FIO 4,19 MM (8 BWG), MALHA 5 X 5 CM, H = 2 M                                                                                                                                                                                                                                                                                                                                                                                                         </t>
  </si>
  <si>
    <t>111,59</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</si>
  <si>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</si>
  <si>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</si>
  <si>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49,75</t>
  </si>
  <si>
    <t xml:space="preserve">TELA DE ARAME GALVANIZADA, HEXAGONAL, FIO 0,56 MM (24 BWG), MALHA 1/2", H = 1 M                                                                                                                                                                                                                                                                                                                                                                                                                           </t>
  </si>
  <si>
    <t>13,99</t>
  </si>
  <si>
    <t xml:space="preserve">TELA DE ARAME ONDULADA, FIO *2,77* MM (12 BWG), MALHA 5 X 5 CM, H = 2 M                                                                                                                                                                                                                                                                                                                                                                                                                                   </t>
  </si>
  <si>
    <t>46,30</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</si>
  <si>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</si>
  <si>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</si>
  <si>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1.186,59</t>
  </si>
  <si>
    <t xml:space="preserve">TELA EM METAL PARA ESTUQUE (DEPLOYE)                                                                                                                                                                                                                                                                                                                                                                                                                                                                      </t>
  </si>
  <si>
    <t xml:space="preserve">TELA FACHADEIRA EM POLIETILENO, ROLO DE 3 X 100 M (L X C), COR BRANCA, SEM LOGOMARCA - PARA PROTECAO DE OBRAS                                                                                                                                                                                                                                                                                                                                                                                             </t>
  </si>
  <si>
    <t>2,18</t>
  </si>
  <si>
    <t xml:space="preserve">TELA PLASTICA LARANJA, TIPO TAPUME PARA SINALIZACAO, MALHA RETANGULAR, ROLO 1.20 X 50 M (L X C)                                                                                                                                                                                                                                                                                                                                                                                                           </t>
  </si>
  <si>
    <t xml:space="preserve">TELA PLASTICA TECIDA LISTRADA BRANCA E LARANJA, TIPO GUARDA CORPO, EM POLIETILENO MONOFILADO, ROLO 1,20 X 50 M (L X C)                                                                                                                                                                                                                                                                                                                                                                                    </t>
  </si>
  <si>
    <t>2,72</t>
  </si>
  <si>
    <t xml:space="preserve">TELHA CERAMICA TIPO AMERICANA, COMPRIMENTO DE *45* CM, RENDIMENTO DE *12* TELHAS/M2                                                                                                                                                                                                                                                                                                                                                                                                                       </t>
  </si>
  <si>
    <t xml:space="preserve">TELHA DE BARRO / CERAMICA, NAO ESMALTADA, TIPO COLONIAL, CANAL, PLAN, PAULISTA, COMPRIMENTO DE *44 A 50* CM, RENDIMENTO DE COBERTURA DE *26* TELHAS/M2                                                                                                                                                                                                                                                                                                                                                    </t>
  </si>
  <si>
    <t>1.600,00</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</si>
  <si>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</si>
  <si>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</si>
  <si>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</si>
  <si>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50,49</t>
  </si>
  <si>
    <t xml:space="preserve">TELHA DE FIBROCIMENTO E = 6 MM, DE 3,00 X 1,06 M (SEM AMIANTO)                                                                                                                                                                                                                                                                                                                                                                                                                                            </t>
  </si>
  <si>
    <t>158,83</t>
  </si>
  <si>
    <t xml:space="preserve">TELHA DE FIBROCIMENTO E = 6 MM, DE 4,10 X 1,06 M (SEM AMIANTO)                                                                                                                                                                                                                                                                                                                                                                                                                                            </t>
  </si>
  <si>
    <t>236,43</t>
  </si>
  <si>
    <t xml:space="preserve">TELHA DE FIBROCIMENTO E = 6 MM, DE 4,60 X 1,06 M (SEM AMIANTO)                                                                                                                                                                                                                                                                                                                                                                                                                                            </t>
  </si>
  <si>
    <t>298,07</t>
  </si>
  <si>
    <t xml:space="preserve">TELHA DE FIBROCIMENTO E = 8 MM, DE 3,00 X 1,06 M (SEM AMIANTO)                                                                                                                                                                                                                                                                                                                                                                                                                                            </t>
  </si>
  <si>
    <t>180,82</t>
  </si>
  <si>
    <t xml:space="preserve">TELHA DE FIBROCIMENTO E = 8 MM, DE 4,10 X 1,06 M (SEM AMIANTO)                                                                                                                                                                                                                                                                                                                                                                                                                                            </t>
  </si>
  <si>
    <t>334,16</t>
  </si>
  <si>
    <t xml:space="preserve">TELHA DE FIBROCIMENTO E = 8 MM, DE 4,60 X 1,06 M (SEM AMIANTO)                                                                                                                                                                                                                                                                                                                                                                                                                                            </t>
  </si>
  <si>
    <t>395,63</t>
  </si>
  <si>
    <t xml:space="preserve">TELHA DE FIBROCIMENTO ONDULADA E = 4 MM, DE 1,22 X 0,50 M (SEM AMIANTO)                                                                                                                                                                                                                                                                                                                                                                                                                                   </t>
  </si>
  <si>
    <t>13,21</t>
  </si>
  <si>
    <t xml:space="preserve">TELHA DE FIBROCIMENTO ONDULADA E = 4 MM, DE 2,13 X 0,50 M (SEM AMIANTO)                                                                                                                                                                                                                                                                                                                                                                                                                                   </t>
  </si>
  <si>
    <t xml:space="preserve">TELHA DE FIBROCIMENTO ONDULADA E = 4 MM, DE 2,44 X 0,50 M (SEM AMIANTO)                                                                                                                                                                                                                                                                                                                                                                                                                                   </t>
  </si>
  <si>
    <t>19,38</t>
  </si>
  <si>
    <t xml:space="preserve">TELHA DE FIBROCIMENTO ONDULADA E = 6 MM, DE 1,53 X 1,10 M (SEM AMIANTO)                                                                                                                                                                                                                                                                                                                                                                                                                                   </t>
  </si>
  <si>
    <t>56,91</t>
  </si>
  <si>
    <t xml:space="preserve">TELHA DE FIBROCIMENTO ONDULADA E = 6 MM, DE 1,83 X 1,10 M (SEM AMIANTO)                                                                                                                                                                                                                                                                                                                                                                                                                                   </t>
  </si>
  <si>
    <t>62,00</t>
  </si>
  <si>
    <t xml:space="preserve">TELHA DE FIBROCIMENTO ONDULADA E = 6 MM, DE 2,44 X 1,10 M (SEM AMIANTO)                                                                                                                                                                                                                                                                                                                                                                                                                                   </t>
  </si>
  <si>
    <t>28,58</t>
  </si>
  <si>
    <t xml:space="preserve">TELHA DE FIBROCIMENTO ONDULADA E = 6 MM, DE 3,66 X 1,10 M (SEM AMIANTO)                                                                                                                                                                                                                                                                                                                                                                                                                                   </t>
  </si>
  <si>
    <t>120,65</t>
  </si>
  <si>
    <t xml:space="preserve">TELHA DE FIBROCIMENTO ONDULADA E = 8 MM, DE 1,53 X 1,10 M (SEM AMIANTO)                                                                                                                                                                                                                                                                                                                                                                                                                                   </t>
  </si>
  <si>
    <t>108,09</t>
  </si>
  <si>
    <t xml:space="preserve">TELHA DE FIBROCIMENTO ONDULADA E = 8 MM, DE 1,83 X 1,10 M (SEM AMIANTO)                                                                                                                                                                                                                                                                                                                                                                                                                                   </t>
  </si>
  <si>
    <t>121,70</t>
  </si>
  <si>
    <t xml:space="preserve">TELHA DE FIBROCIMENTO ONDULADA E = 8 MM, DE 2,44 X 1,10 M (SEM AMIANTO)                                                                                                                                                                                                                                                                                                                                                                                                                                   </t>
  </si>
  <si>
    <t>141,43</t>
  </si>
  <si>
    <t xml:space="preserve">TELHA DE FIBROCIMENTO ONDULADA E = 8 MM, DE 3,66 X 1,10 M (SEM AMIANTO)                                                                                                                                                                                                                                                                                                                                                                                                                                   </t>
  </si>
  <si>
    <t>199,67</t>
  </si>
  <si>
    <t xml:space="preserve">TELHA DE VIDRO TIPO FRANCESA, *39 X 23* CM                                                                                                                                                                                                                                                                                                                                                                                                                                                                </t>
  </si>
  <si>
    <t>69,81</t>
  </si>
  <si>
    <t xml:space="preserve">TELHA ESTRUTURAL DE FIBROCIMENTO 1 ABA, DE 0,52 X 2,00 M (SEM AMIANTO)                                                                                                                                                                                                                                                                                                                                                                                                                                    </t>
  </si>
  <si>
    <t>128,26</t>
  </si>
  <si>
    <t xml:space="preserve">TELHA ESTRUTURAL DE FIBROCIMENTO 1 ABA, DE 0,52 X 2,50 M (SEM AMIANTO)                                                                                                                                                                                                                                                                                                                                                                                                                                    </t>
  </si>
  <si>
    <t>142,94</t>
  </si>
  <si>
    <t xml:space="preserve">TELHA ESTRUTURAL DE FIBROCIMENTO 1 ABA, DE 0,52 X 3,60 M (SEM AMIANTO)                                                                                                                                                                                                                                                                                                                                                                                                                                    </t>
  </si>
  <si>
    <t>215,69</t>
  </si>
  <si>
    <t xml:space="preserve">TELHA ESTRUTURAL DE FIBROCIMENTO 1 ABA, DE 0,52 X 4,00 M (SEM AMIANTO)                                                                                                                                                                                                                                                                                                                                                                                                                                    </t>
  </si>
  <si>
    <t>262,77</t>
  </si>
  <si>
    <t xml:space="preserve">TELHA ESTRUTURAL DE FIBROCIMENTO 1 ABA, DE 0,52 X 5,00 M (SEM AMIANTO)                                                                                                                                                                                                                                                                                                                                                                                                                                    </t>
  </si>
  <si>
    <t>281,76</t>
  </si>
  <si>
    <t xml:space="preserve">TELHA ESTRUTURAL DE FIBROCIMENTO 1 ABA, DE 0,52 X 5,50 M (SEM AMIANTO)                                                                                                                                                                                                                                                                                                                                                                                                                                    </t>
  </si>
  <si>
    <t>300,67</t>
  </si>
  <si>
    <t xml:space="preserve">TELHA ESTRUTURAL DE FIBROCIMENTO 1 ABA, DE 0,52 X 6,50 M (SEM AMIANTO)                                                                                                                                                                                                                                                                                                                                                                                                                                    </t>
  </si>
  <si>
    <t>342,25</t>
  </si>
  <si>
    <t xml:space="preserve">TELHA ESTRUTURAL DE FIBROCIMENTO 1 ABA, DE 0,52 X 7,20 M (SEM AMIANTO)                                                                                                                                                                                                                                                                                                                                                                                                                                    </t>
  </si>
  <si>
    <t>376,04</t>
  </si>
  <si>
    <t xml:space="preserve">TELHA ESTRUTURAL DE FIBROCIMENTO 2 ABAS, DE 1,00 X 3,00 M (SEM AMIANTO)                                                                                                                                                                                                                                                                                                                                                                                                                                   </t>
  </si>
  <si>
    <t>238,36</t>
  </si>
  <si>
    <t xml:space="preserve">TELHA ESTRUTURAL DE FIBROCIMENTO 2 ABAS, DE 1,00 X 4,60 M (SEM AMIANTO)                                                                                                                                                                                                                                                                                                                                                                                                                                   </t>
  </si>
  <si>
    <t>396,82</t>
  </si>
  <si>
    <t xml:space="preserve">TELHA ESTRUTURAL DE FIBROCIMENTO 2 ABAS, DE 1,00 X 6,00 M (SEM AMIANTO)                                                                                                                                                                                                                                                                                                                                                                                                                                   </t>
  </si>
  <si>
    <t>562,93</t>
  </si>
  <si>
    <t xml:space="preserve">TELHA ESTRUTURAL DE FIBROCIMENTO 2 ABAS, DE 1,00 X 7,40 M (SEM AMIANTO)                                                                                                                                                                                                                                                                                                                                                                                                                                   </t>
  </si>
  <si>
    <t>694,88</t>
  </si>
  <si>
    <t xml:space="preserve">TELHA ESTRUTURAL DE FIBROCIMENTO 2 ABAS, DE 1,00 X 8,20 M (SEM AMIANTO)                                                                                                                                                                                                                                                                                                                                                                                                                                   </t>
  </si>
  <si>
    <t>776,97</t>
  </si>
  <si>
    <t xml:space="preserve">TELHA ESTRUTURAL DE FIBROCIMENTO 2 ABAS, DE 1,00 X 9,20 M (SEM AMIANTO)                                                                                                                                                                                                                                                                                                                                                                                                                                   </t>
  </si>
  <si>
    <t>891,31</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</si>
  <si>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</si>
  <si>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162,50</t>
  </si>
  <si>
    <t xml:space="preserve">TELHA ONDULADA EM ACO ZINCADO, ALTURA DE 17 MM, ESPESSURA DE 0,50 MM, LARGURA UTIL DE APROXIMADAMENTE 985 MM, SEM PINTURA                                                                                                                                                                                                                                                                                                                                                                                 </t>
  </si>
  <si>
    <t>46,50</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</si>
  <si>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</si>
  <si>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</si>
  <si>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149,28</t>
  </si>
  <si>
    <t xml:space="preserve">TELHA TERMOISOLANTE REVESTIDA EM ACO GALVANIZADO, FACE SUPERIOR EM TELHA TRAPEZOIDAL E FACE INFERIOR EM CHAPA PLANA (SEM ACESSORIOS DE FIXACAO), REVESTIMENTO COM ESPESSURA DE 0,50 MM COM PRE-PINTURA NAS DUAS FACES, NUCLEO EM POLIESTIRENO (EPS) DE 50 MM                                                                                                                                                                                                                                              </t>
  </si>
  <si>
    <t>154,16</t>
  </si>
  <si>
    <t xml:space="preserve">TELHA TERMOISOLANTE REVESTIDA EM ACO GALVANIZADO, FACES SUPERIOR E INFERIOR EM TELHA TRAPEZOIDAL (SEM ACESSORIOS DE FIXACAO), REVESTIMENTO COM ESPESSURA DE 0,50 MM COM PRE-PINTURA NAS DUAS FACES, NUCLEO EM POLIESTIRENO (EPS) DE 50 MM                                                                                                                                                                                                                                                                 </t>
  </si>
  <si>
    <t>159,18</t>
  </si>
  <si>
    <t xml:space="preserve">TELHA TRAPEZOIDAL EM ACO ZINCADO, SEM PINTURA, ALTURA DE APROXIMADAMENTE 40 MM, ESPESSURA DE 0,50 MM E LARGURA UTIL DE 980 MM                                                                                                                                                                                                                                                                                                                                                                             </t>
  </si>
  <si>
    <t>48,59</t>
  </si>
  <si>
    <t xml:space="preserve">TELHA TRAPEZOIDAL EM ALUMINIO, ALTURA DE *38* MM E ESPESSURA DE 0,5 MM (LARGURA TOTAL DE 1056 MM E COMPRIMENTO DE 5000 MM)                                                                                                                                                                                                                                                                                                                                                                                </t>
  </si>
  <si>
    <t>327,20</t>
  </si>
  <si>
    <t xml:space="preserve">TELHA TRAPEZOIDAL EM ALUMINIO, ALTURA DE *38* MM E ESPESSURA DE 0,7 MM (LARGURA TOTAL DE 1056 MM E COMPRIMENTO DE 5000 MM)                                                                                                                                                                                                                                                                                                                                                                                </t>
  </si>
  <si>
    <t>413,36</t>
  </si>
  <si>
    <t xml:space="preserve">TELHA VIDRO TIPO CANAL OU COLONIAL, C = 46 A 50 CM                                                                                                                                                                                                                                                                                                                                                                                                                                                        </t>
  </si>
  <si>
    <t>77,09</t>
  </si>
  <si>
    <t xml:space="preserve">TELHADOR  (MENSALISTA)                                                                                                                                                                                                                                                                                                                                                                                                                                                                                    </t>
  </si>
  <si>
    <t>3.719,15</t>
  </si>
  <si>
    <t xml:space="preserve">TELHADOR (HORISTA)                                                                                                                                                                                                                                                                                                                                                                                                                                                                                        </t>
  </si>
  <si>
    <t>21,09</t>
  </si>
  <si>
    <t xml:space="preserve">TERMINAL A COMPRESSAO EM COBRE ESTANHADO PARA CABO 10 MM2, 1 FURO E 1 COMPRESSAO, PARA PARAFUSO DE FIXACAO M6                                                                                                                                                                                                                                                                                                                                                                                             </t>
  </si>
  <si>
    <t xml:space="preserve">TERMINAL A COMPRESSAO EM COBRE ESTANHADO PARA CABO 120 MM2, 1 FURO E 1 COMPRESSAO, PARA PARAFUSO DE FIXACAO M12                                                                                                                                                                                                                                                                                                                                                                                           </t>
  </si>
  <si>
    <t>10,43</t>
  </si>
  <si>
    <t xml:space="preserve">TERMINAL A COMPRESSAO EM COBRE ESTANHADO PARA CABO 16 MM2, 1 FURO E 1 COMPRESSAO, PARA PARAFUSO DE FIXACAO M6                                                                                                                                                                                                                                                                                                                                                                                             </t>
  </si>
  <si>
    <t>1,78</t>
  </si>
  <si>
    <t xml:space="preserve">TERMINAL A COMPRESSAO EM COBRE ESTANHADO PARA CABO 2,5 MM2, 1 FURO E 1 COMPRESSAO, PARA PARAFUSO DE FIXACAO M5                                                                                                                                                                                                                                                                                                                                                                                            </t>
  </si>
  <si>
    <t>0,89</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</si>
  <si>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</si>
  <si>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</si>
  <si>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</si>
  <si>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1,16</t>
  </si>
  <si>
    <t xml:space="preserve">TERMINAL A COMPRESSAO EM COBRE ESTANHADO PARA CABO 50 MM2, 1 FURO E 1 COMPRESSAO, PARA PARAFUSO DE FIXACAO M8                                                                                                                                                                                                                                                                                                                                                                                             </t>
  </si>
  <si>
    <t xml:space="preserve">TERMINAL A COMPRESSAO EM COBRE ESTANHADO PARA CABO 6 MM2, 1 FURO E 1 COMPRESSAO, PARA PARAFUSO DE FIXACAO M6                                                                                                                                                                                                                                                                                                                                                                                              </t>
  </si>
  <si>
    <t>1,39</t>
  </si>
  <si>
    <t xml:space="preserve">TERMINAL A COMPRESSAO EM COBRE ESTANHADO PARA CABO 70 MM2, 1 FURO E 1 COMPRESSAO, PARA PARAFUSO DE FIXACAO M10                                                                                                                                                                                                                                                                                                                                                                                            </t>
  </si>
  <si>
    <t xml:space="preserve">TERMINAL A COMPRESSAO EM COBRE ESTANHADO PARA CABO 95 MM2, 1 FURO E 1 COMPRESSAO, PARA PARAFUSO DE FIXACAO M12                                                                                                                                                                                                                                                                                                                                                                                            </t>
  </si>
  <si>
    <t>7,41</t>
  </si>
  <si>
    <t xml:space="preserve">TERMINAL DE VENTILACAO, 100 MM, SERIE NORMAL, ESGOTO PREDIAL                                                                                                                                                                                                                                                                                                                                                                                                                                              </t>
  </si>
  <si>
    <t>19,61</t>
  </si>
  <si>
    <t xml:space="preserve">TERMINAL DE VENTILACAO, 50 MM, SERIE NORMAL, ESGOTO PREDIAL                                                                                                                                                                                                                                                                                                                                                                                                                                               </t>
  </si>
  <si>
    <t xml:space="preserve">TERMINAL DE VENTILACAO, 75 MM, SERIE NORMAL, ESGOTO PREDIAL                                                                                                                                                                                                                                                                                                                                                                                                                                               </t>
  </si>
  <si>
    <t>15,69</t>
  </si>
  <si>
    <t xml:space="preserve">TERMINAL METALICO A PRESSAO PARA 1 CABO DE 120 MM2, COM 1 FURO DE FIXACAO                                                                                                                                                                                                                                                                                                                                                                                                                                 </t>
  </si>
  <si>
    <t xml:space="preserve">TERMINAL METALICO A PRESSAO PARA 1 CABO DE 150 A 185 MM2, COM 2 FUROS PARA FIXACAO                                                                                                                                                                                                                                                                                                                                                                                                                        </t>
  </si>
  <si>
    <t>120,49</t>
  </si>
  <si>
    <t xml:space="preserve">TERMINAL METALICO A PRESSAO PARA 1 CABO DE 150 MM2, COM 1 FURO DE FIXACAO                                                                                                                                                                                                                                                                                                                                                                                                                                 </t>
  </si>
  <si>
    <t>23,47</t>
  </si>
  <si>
    <t xml:space="preserve">TERMINAL METALICO A PRESSAO PARA 1 CABO DE 16 A 25 MM2, COM 2 FUROS PARA FIXACAO                                                                                                                                                                                                                                                                                                                                                                                                                          </t>
  </si>
  <si>
    <t>24,94</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</si>
  <si>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</si>
  <si>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</si>
  <si>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</si>
  <si>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33,84</t>
  </si>
  <si>
    <t xml:space="preserve">TERMINAL METALICO A PRESSAO PARA 1 CABO DE 25 A 35 MM2, COM 2 FUROS PARA FIXACAO                                                                                                                                                                                                                                                                                                                                                                                                                          </t>
  </si>
  <si>
    <t>34,21</t>
  </si>
  <si>
    <t xml:space="preserve">TERMINAL METALICO A PRESSAO PARA 1 CABO DE 25 MM2, COM 1 FURO DE FIXACAO                                                                                                                                                                                                                                                                                                                                                                                                                                  </t>
  </si>
  <si>
    <t xml:space="preserve">TERMINAL METALICO A PRESSAO PARA 1 CABO DE 300 MM2, COM 1 FURO DE FIXACAO                                                                                                                                                                                                                                                                                                                                                                                                                                 </t>
  </si>
  <si>
    <t>49,24</t>
  </si>
  <si>
    <t xml:space="preserve">TERMINAL METALICO A PRESSAO PARA 1 CABO DE 35 MM2, COM 1 FURO DE FIXACAO                                                                                                                                                                                                                                                                                                                                                                                                                                  </t>
  </si>
  <si>
    <t xml:space="preserve">TERMINAL METALICO A PRESSAO PARA 1 CABO DE 50 A 70 MM2, COM 2 FUROS PARA FIXACAO                                                                                                                                                                                                                                                                                                                                                                                                                          </t>
  </si>
  <si>
    <t>59,09</t>
  </si>
  <si>
    <t xml:space="preserve">TERMINAL METALICO A PRESSAO PARA 1 CABO DE 50 MM2, COM 1 FURO DE FIXACAO                                                                                                                                                                                                                                                                                                                                                                                                                                  </t>
  </si>
  <si>
    <t>8,54</t>
  </si>
  <si>
    <t xml:space="preserve">TERMINAL METALICO A PRESSAO PARA 1 CABO DE 6 A 10 MM2, COM 1 FURO DE FIXACAO                                                                                                                                                                                                                                                                                                                                                                                                                              </t>
  </si>
  <si>
    <t>4,92</t>
  </si>
  <si>
    <t xml:space="preserve">TERMINAL METALICO A PRESSAO PARA 1 CABO DE 70 MM2, COM 1 FURO DE FIXACAO                                                                                                                                                                                                                                                                                                                                                                                                                                  </t>
  </si>
  <si>
    <t>8,81</t>
  </si>
  <si>
    <t xml:space="preserve">TERMINAL METALICO A PRESSAO PARA 1 CABO DE 95 A 120 MM2, COM 2 FUROS PARA FIXACAO                                                                                                                                                                                                                                                                                                                                                                                                                         </t>
  </si>
  <si>
    <t>99,71</t>
  </si>
  <si>
    <t xml:space="preserve">TERMINAL METALICO A PRESSAO PARA 1 CABO DE 95 MM2, COM 1 FURO DE FIXACAO                                                                                                                                                                                                                                                                                                                                                                                                                                  </t>
  </si>
  <si>
    <t xml:space="preserve">TERMINAL METALICO A PRESSAO 1 CABO, PARA CABOS DE 4 A 10 MM2, COM 2 FUROS PARA FIXACAO                                                                                                                                                                                                                                                                                                                                                                                                                    </t>
  </si>
  <si>
    <t>20,54</t>
  </si>
  <si>
    <t xml:space="preserve">TERMOFUSORA PARA TUBOS E CONEXOES EM PPR COM DIAMETROS DE 20 A 63 MM, POTENCIA DE 800 W, TENSAO 220 V                                                                                                                                                                                                                                                                                                                                                                                                     </t>
  </si>
  <si>
    <t>926,13</t>
  </si>
  <si>
    <t xml:space="preserve">TERMOFUSORA PARA TUBOS E CONEXOES EM PPR COM DIAMETROS DE 75 A 110 MM, POTENCIA DE *1100* W, TENSAO 220 V                                                                                                                                                                                                                                                                                                                                                                                                 </t>
  </si>
  <si>
    <t>1.299,83</t>
  </si>
  <si>
    <t xml:space="preserve">TERRA VEGETAL (ENSACADA)                                                                                                                                                                                                                                                                                                                                                                                                                                                                                  </t>
  </si>
  <si>
    <t xml:space="preserve">TERRA VEGETAL (GRANEL)                                                                                                                                                                                                                                                                                                                                                                                                                                                                                    </t>
  </si>
  <si>
    <t>248,57</t>
  </si>
  <si>
    <t xml:space="preserve">TESTEIRA ANTIDERRAPANTE PARA PISO VINILICO *5 X 2,5* CM, E = 2 MM                                                                                                                                                                                                                                                                                                                                                                                                                                         </t>
  </si>
  <si>
    <t>17,44</t>
  </si>
  <si>
    <t xml:space="preserve">TIJOLO CERAMICO LAMINADO 5,5 X 11 X 23 CM (L X A X C)                                                                                                                                                                                                                                                                                                                                                                                                                                                     </t>
  </si>
  <si>
    <t>2,10</t>
  </si>
  <si>
    <t xml:space="preserve">TIJOLO CERAMICO MACICO APARENTE *6 X 12 X 24* CM (L X A X C)                                                                                                                                                                                                                                                                                                                                                                                                                                              </t>
  </si>
  <si>
    <t>1,86</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</si>
  <si>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</si>
  <si>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</si>
  <si>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</si>
  <si>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</si>
  <si>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6,18</t>
  </si>
  <si>
    <t xml:space="preserve">TIL CONDOMINIAL, PVC, DN 100 X 100 MM, PARA REDE COLETORA DE ESGOTO                                                                                                                                                                                                                                                                                                                                                                                                                                       </t>
  </si>
  <si>
    <t>130,32</t>
  </si>
  <si>
    <t xml:space="preserve">TIL PARA LIGACAO PREDIAL, EM PVC, JE, BBB, DN 100 X 100 MM, PARA REDE COLETORA ESGOTO                                                                                                                                                                                                                                                                                                                                                                                                                     </t>
  </si>
  <si>
    <t>63,09</t>
  </si>
  <si>
    <t xml:space="preserve">TIL RADIAL, PVC, JE, BBB, DN 300 X 200 MM, PARA REDE COLETORA DE ESGOTO (NBR 10.569)                                                                                                                                                                                                                                                                                                                                                                                                                      </t>
  </si>
  <si>
    <t>1.362,64</t>
  </si>
  <si>
    <t xml:space="preserve">TINTA / REVESTIMENTO A BASE DE RESINA EPOXI COM ALCATRAO, BICOMPONENTE                                                                                                                                                                                                                                                                                                                                                                                                                                    </t>
  </si>
  <si>
    <t>68,13</t>
  </si>
  <si>
    <t xml:space="preserve">TINTA A BASE DE RESINA ACRILICA EMULSIONADA EM AGUA, PARA SINALIZACAO HORIZONTAL VIARIA (NBR 13699:2012)                                                                                                                                                                                                                                                                                                                                                                                                  </t>
  </si>
  <si>
    <t>21,45</t>
  </si>
  <si>
    <t xml:space="preserve">TINTA A OLEO BRILHANTE, PARA MADEIRAS E METAIS                                                                                                                                                                                                                                                                                                                                                                                                                                                            </t>
  </si>
  <si>
    <t>24,09</t>
  </si>
  <si>
    <t xml:space="preserve">TINTA ACRILICA A BASE DE SOLVENTE, PARA SINALIZACAO HORIZONTAL VIARIA (NBR 11862)                                                                                                                                                                                                                                                                                                                                                                                                                         </t>
  </si>
  <si>
    <t>18,98</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</si>
  <si>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</si>
  <si>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</si>
  <si>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</si>
  <si>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</si>
  <si>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84,96</t>
  </si>
  <si>
    <t xml:space="preserve">TINTA EPOXI BASE AGUA PREMIUM, BRANCA                                                                                                                                                                                                                                                                                                                                                                                                                                                                     </t>
  </si>
  <si>
    <t>71,40</t>
  </si>
  <si>
    <t xml:space="preserve">TINTA ESMALTE BASE AGUA PREMIUM ACETINADO                                                                                                                                                                                                                                                                                                                                                                                                                                                                 </t>
  </si>
  <si>
    <t xml:space="preserve">TINTA ESMALTE BASE AGUA PREMIUM BRILHANTE                                                                                                                                                                                                                                                                                                                                                                                                                                                                 </t>
  </si>
  <si>
    <t>34,90</t>
  </si>
  <si>
    <t xml:space="preserve">TINTA ESMALTE SINTETICO PREMIUM ACETINADO                                                                                                                                                                                                                                                                                                                                                                                                                                                                 </t>
  </si>
  <si>
    <t>35,75</t>
  </si>
  <si>
    <t xml:space="preserve">TINTA ESMALTE SINTETICO PREMIUM BRILHANTE                                                                                                                                                                                                                                                                                                                                                                                                                                                                 </t>
  </si>
  <si>
    <t>34,61</t>
  </si>
  <si>
    <t xml:space="preserve">TINTA ESMALTE SINTETICO PREMIUM DE DUPLA ACAO GRAFITE FOSCO PARA SUPERFICIES METALICAS FERROSAS                                                                                                                                                                                                                                                                                                                                                                                                           </t>
  </si>
  <si>
    <t>38,29</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</si>
  <si>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</si>
  <si>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</si>
  <si>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</si>
  <si>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</si>
  <si>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</si>
  <si>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24,83</t>
  </si>
  <si>
    <t xml:space="preserve">TINTA LATEX ACRILICA ECONOMICA, COR BRANCA                                                                                                                                                                                                                                                                                                                                                                                                                                                                </t>
  </si>
  <si>
    <t>11,94</t>
  </si>
  <si>
    <t xml:space="preserve">TINTA LATEX ACRILICA PREMIUM, COR BRANCO FOSCO                                                                                                                                                                                                                                                                                                                                                                                                                                                            </t>
  </si>
  <si>
    <t>28,62</t>
  </si>
  <si>
    <t xml:space="preserve">TINTA LATEX ACRILICA STANDARD, COR BRANCA                                                                                                                                                                                                                                                                                                                                                                                                                                                                 </t>
  </si>
  <si>
    <t xml:space="preserve">TINTA LATEX ACRILICA SUPER PREMIUM, COR BRANCO FOSCO                                                                                                                                                                                                                                                                                                                                                                                                                                                      </t>
  </si>
  <si>
    <t>34,88</t>
  </si>
  <si>
    <t xml:space="preserve">TINTA MINERAL IMPERMEAVEL EM PO, BRANCA                                                                                                                                                                                                                                                                                                                                                                                                                                                                   </t>
  </si>
  <si>
    <t xml:space="preserve">TINTA/RESINA ACRILICA PREMIUM PARA CERAMICA, PEDRAS E OUTROS                                                                                                                                                                                                                                                                                                                                                                                                                                              </t>
  </si>
  <si>
    <t>41,31</t>
  </si>
  <si>
    <t xml:space="preserve">TIRANTE COM ELO, EM ARAME GALVANIZADO RIGIDO, NUMERO 10, COMPRIMENTO 2000 MM, PARA PENDURAL DE FORRO REMOVIVEL                                                                                                                                                                                                                                                                                                                                                                                            </t>
  </si>
  <si>
    <t>4,02</t>
  </si>
  <si>
    <t xml:space="preserve">TIRANTE EM FERRO GALVANIZADO PARA CONTRAVENTAMENTO DE TELHA CANALETE 90, 1/4 " X 400 MM                                                                                                                                                                                                                                                                                                                                                                                                                   </t>
  </si>
  <si>
    <t>44,06</t>
  </si>
  <si>
    <t xml:space="preserve">TOALHEIRO PLASTICO TIPO DISPENSER PARA PAPEL TOALHA INTERFOLHADO                                                                                                                                                                                                                                                                                                                                                                                                                                          </t>
  </si>
  <si>
    <t xml:space="preserve">TOMADA INDUSTRIAL DE EMBUTIR 3P+T 30 A, 440 V, COM TRAVA, COM PLACA                                                                                                                                                                                                                                                                                                                                                                                                                                       </t>
  </si>
  <si>
    <t>39,39</t>
  </si>
  <si>
    <t xml:space="preserve">TOMADA INDUSTRIAL DE EMBUTIR 3P+T 30 A, 440 V, COM TRAVA, SEM PLACA                                                                                                                                                                                                                                                                                                                                                                                                                                       </t>
  </si>
  <si>
    <t>37,12</t>
  </si>
  <si>
    <t xml:space="preserve">TOMADA PARA ANTENA DE TV, CABO COAXIAL DE 9 MM (APENAS MODULO)                                                                                                                                                                                                                                                                                                                                                                                                                                            </t>
  </si>
  <si>
    <t>9,53</t>
  </si>
  <si>
    <t xml:space="preserve">TOMADA PARA ANTENA DE TV, CABO COAXIAL DE 9 MM, CONJUNTO MONTADO PARA EMBUTIR 4" X 2" (PLACA + SUPORTE + MODULO)                                                                                                                                                                                                                                                                                                                                                                                          </t>
  </si>
  <si>
    <t>13,54</t>
  </si>
  <si>
    <t xml:space="preserve">TOMADA RJ11, 2 FIOS (APENAS MODULO)                                                                                                                                                                                                                                                                                                                                                                                                                                                                       </t>
  </si>
  <si>
    <t xml:space="preserve">TOMADA RJ11, 2 FIOS, CONJUNTO MONTADO PARA EMBUTIR 4" X 2" (PLACA + SUPORTE + MODULO)                                                                                                                                                                                                                                                                                                                                                                                                                     </t>
  </si>
  <si>
    <t xml:space="preserve">TOMADA RJ45, 8 FIOS, CAT 5E (APENAS MODULO)                                                                                                                                                                                                                                                                                                                                                                                                                                                               </t>
  </si>
  <si>
    <t>28,03</t>
  </si>
  <si>
    <t xml:space="preserve">TOMADA RJ45, 8 FIOS, CAT 5E, CONJUNTO MONTADO PARA EMBUTIR 4" X 2" (PLACA + SUPORTE + MODULO)                                                                                                                                                                                                                                                                                                                                                                                                             </t>
  </si>
  <si>
    <t>31,12</t>
  </si>
  <si>
    <t xml:space="preserve">TOMADA 2P+T 10A, 250V  (APENAS MODULO)                                                                                                                                                                                                                                                                                                                                                                                                                                                                    </t>
  </si>
  <si>
    <t>6,81</t>
  </si>
  <si>
    <t xml:space="preserve">TOMADA 2P+T 10A, 250V, CONJUNTO MONTADO PARA EMBUTIR 4" X 2" (PLACA + SUPORTE + MODULO)                                                                                                                                                                                                                                                                                                                                                                                                                   </t>
  </si>
  <si>
    <t xml:space="preserve">TOMADA 2P+T 10A, 250V, CONJUNTO MONTADO PARA SOBREPOR 4" X 2" (CAIXA + MODULO)                                                                                                                                                                                                                                                                                                                                                                                                                            </t>
  </si>
  <si>
    <t>12,20</t>
  </si>
  <si>
    <t xml:space="preserve">TOMADA 2P+T 20A 250V, CONJUNTO MONTADO PARA EMBUTIR 4" X 2" (PLACA + SUPORTE + MODULO)                                                                                                                                                                                                                                                                                                                                                                                                                    </t>
  </si>
  <si>
    <t>13,85</t>
  </si>
  <si>
    <t xml:space="preserve">TOMADA 2P+T 20A, 250V  (APENAS MODULO)                                                                                                                                                                                                                                                                                                                                                                                                                                                                    </t>
  </si>
  <si>
    <t>8,71</t>
  </si>
  <si>
    <t xml:space="preserve">TOMADAS (2 MODULOS) 2P+T 10A, 250V, CONJUNTO MONTADO PARA EMBUTIR 4" X 2" (PLACA + SUPORTE + MODULOS)                                                                                                                                                                                                                                                                                                                                                                                                     </t>
  </si>
  <si>
    <t>15,53</t>
  </si>
  <si>
    <t xml:space="preserve">TOPOGRAFO (HORISTA)                                                                                                                                                                                                                                                                                                                                                                                                                                                                                       </t>
  </si>
  <si>
    <t xml:space="preserve">TOPOGRAFO (MENSALISTA)                                                                                                                                                                                                                                                                                                                                                                                                                                                                                    </t>
  </si>
  <si>
    <t xml:space="preserve">TORNEIRA DE BOIA BALAO METALICO, VAZAO TOTAL, PARA CAIXA D'AGUA, AGUA QUENTE, ROSCA 1/2 ", COM HASTE, TORNEIRA E BALAO METALICOS                                                                                                                                                                                                                                                                                                                                                                          </t>
  </si>
  <si>
    <t>122,42</t>
  </si>
  <si>
    <t xml:space="preserve">TORNEIRA DE BOIA BALAO METALICO, VAZAO TOTAL, PARA CAIXA D'AGUA, AGUA QUENTE, ROSCA 3/4 ", COM HASTE, TORNEIRA E BALAO METALICOS                                                                                                                                                                                                                                                                                                                                                                          </t>
  </si>
  <si>
    <t>147,23</t>
  </si>
  <si>
    <t xml:space="preserve">TORNEIRA DE BOIA CONVENCIONAL PARA CAIXA D'AGUA, AGUA FRIA, 1.1/2", COM HASTE E TORNEIRA METALICOS E BALAO PLASTICO                                                                                                                                                                                                                                                                                                                                                                                       </t>
  </si>
  <si>
    <t>321,50</t>
  </si>
  <si>
    <t xml:space="preserve">TORNEIRA DE BOIA CONVENCIONAL PARA CAIXA D'AGUA, AGUA FRIA, 1.1/4", COM HASTE E TORNEIRA METALICOS E BALAO PLASTICO                                                                                                                                                                                                                                                                                                                                                                                       </t>
  </si>
  <si>
    <t>263,78</t>
  </si>
  <si>
    <t xml:space="preserve">TORNEIRA DE BOIA CONVENCIONAL PARA CAIXA D'AGUA, AGUA FRIA, 1/2", COM HASTE E TORNEIRA METALICOS E BALAO PLASTICO                                                                                                                                                                                                                                                                                                                                                                                         </t>
  </si>
  <si>
    <t>63,75</t>
  </si>
  <si>
    <t xml:space="preserve">TORNEIRA DE BOIA CONVENCIONAL PARA CAIXA D'AGUA, AGUA FRIA, 3/4", COM HASTE E TORNEIRA METALICOS E BALAO PLASTICO                                                                                                                                                                                                                                                                                                                                                                                         </t>
  </si>
  <si>
    <t>68,84</t>
  </si>
  <si>
    <t xml:space="preserve">TORNEIRA DE BOIA CONVENCIONAL PARA CAIXA D'AGUA, 1", AGUA FRIA, COM HASTE E TORNEIRA METALICOS E BALAO PLASTICO                                                                                                                                                                                                                                                                                                                                                                                           </t>
  </si>
  <si>
    <t>154,88</t>
  </si>
  <si>
    <t xml:space="preserve">TORNEIRA DE BOIA CONVENCIONAL PARA CAIXA D'AGUA, 2", AGUA FRIA, COM HASTE E TORNEIRA METALICOS E BALAO PLASTICO                                                                                                                                                                                                                                                                                                                                                                                           </t>
  </si>
  <si>
    <t>412,50</t>
  </si>
  <si>
    <t xml:space="preserve">TORNEIRA DE BOIA VAZAO TOTAL PARA CAIXA D'AGUA, AGUA FRIA, BITOLA 1/2", COM HASTE E TORNEIRA METALICOS E BALAO PLASTICO                                                                                                                                                                                                                                                                                                                                                                                   </t>
  </si>
  <si>
    <t>96,16</t>
  </si>
  <si>
    <t xml:space="preserve">TORNEIRA DE BOIA VAZAO TOTAL PARA CAIXA D'AGUA, AGUA FRIA, BITOLA 1", COM HASTE E TORNEIRA METALICOS E BALAO PLASTICO                                                                                                                                                                                                                                                                                                                                                                                     </t>
  </si>
  <si>
    <t>175,80</t>
  </si>
  <si>
    <t xml:space="preserve">TORNEIRA DE BOIA VAZAO TOTAL PARA CAIXA D'AGUA, AGUA FRIA, BITOLA 3/4", COM HASTE E TORNEIRA METALICOS E BALAO PLASTICO                                                                                                                                                                                                                                                                                                                                                                                   </t>
  </si>
  <si>
    <t xml:space="preserve">TORNEIRA DE MESA PARA LAVATORIO, METALICA CROMADA, COM MISTURADOR MONOCOMANDO, BICA BAIXA (REF 2875)                                                                                                                                                                                                                                                                                                                                                                                                      </t>
  </si>
  <si>
    <t>435,70</t>
  </si>
  <si>
    <t xml:space="preserve">TORNEIRA DE MESA PARA LAVATORIO, METALICA CROMADA, COM SENSOR DE APROXIMACAO ELETRICO, BIVOLT                                                                                                                                                                                                                                                                                                                                                                                                             </t>
  </si>
  <si>
    <t>2.893,62</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</si>
  <si>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</si>
  <si>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</si>
  <si>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60,62</t>
  </si>
  <si>
    <t xml:space="preserve">TORNEIRA DE METAL AMARELO, PARA TANQUE / JARDIM, DE PAREDE, SEM BICO, CANO CURTO, PADRAO POPULAR / USO GERAL, 1/2 " OU 3/4 " (REF 1120)                                                                                                                                                                                                                                                                                                                                                                   </t>
  </si>
  <si>
    <t>51,43</t>
  </si>
  <si>
    <t xml:space="preserve">TORNEIRA ELETRICA DE PAREDE, BICA ALTA, PARA COZINHA, 5500 W (110/220 V)                                                                                                                                                                                                                                                                                                                                                                                                                                  </t>
  </si>
  <si>
    <t>164,80</t>
  </si>
  <si>
    <t xml:space="preserve">TORNEIRA METALICA CROMADA CANO CURTO, SEM BICO, SEM AREJADOR, DE PAREDE, PARA TANQUE E USO GERAL, 1/2 " OU 3/4 " (REF 1143)                                                                                                                                                                                                                                                                                                                                                                               </t>
  </si>
  <si>
    <t>123,73</t>
  </si>
  <si>
    <t xml:space="preserve">TORNEIRA METALICA CROMADA DE MESA PARA LAVATORIO, BICA ALTA, COM AREJADOR (REF 1195)                                                                                                                                                                                                                                                                                                                                                                                                                      </t>
  </si>
  <si>
    <t>185,70</t>
  </si>
  <si>
    <t xml:space="preserve">TORNEIRA METALICA CROMADA DE MESA PARA LAVATORIO, COM SENSOR DE PRESENCA A PILHA, COM AREJADOR EMBUTIDO                                                                                                                                                                                                                                                                                                                                                                                                   </t>
  </si>
  <si>
    <t>2.347,91</t>
  </si>
  <si>
    <t xml:space="preserve">TORNEIRA METALICA CROMADA DE MESA, PARA LAVATORIO, TEMPORIZADA PRESSAO FECHAMENTO AUTOMATICO, BICA BAIXA                                                                                                                                                                                                                                                                                                                                                                                                  </t>
  </si>
  <si>
    <t>195,11</t>
  </si>
  <si>
    <t xml:space="preserve">TORNEIRA METALICA CROMADA DE PAREDE LONGA PARA LAVATORIO, COM AREJADOR, ACIONAMENTO ALAVANCA, 1/4 DE VOLTA (REF 1178)                                                                                                                                                                                                                                                                                                                                                                                     </t>
  </si>
  <si>
    <t>247,15</t>
  </si>
  <si>
    <t xml:space="preserve">TORNEIRA METALICA CROMADA DE PAREDE, PARA COZINHA, BICA MOVEL, COM AREJADOR, 1/2 " OU 3/4 " (REF 1167 / 1168)                                                                                                                                                                                                                                                                                                                                                                                             </t>
  </si>
  <si>
    <t>164,53</t>
  </si>
  <si>
    <t xml:space="preserve">TORNEIRA METALICA CROMADA PARA JARDIM / TANQUE, COM BICO PLASTICO, CANO LONGO, DE PAREDE, PADRAO POPULAR / USO GERAL , 1/2 " OU 3/4 " (REF 1153 / 1130)                                                                                                                                                                                                                                                                                                                                                   </t>
  </si>
  <si>
    <t>78,04</t>
  </si>
  <si>
    <t xml:space="preserve">TORNEIRA METALICA CROMADA PARA TANQUE / JARDIM, SEM BICO , CANO LONGO, DE PAREDE, PADRAO POPULAR / USO GERAL, 1/2 " OU 3/4 " (REF 1126)                                                                                                                                                                                                                                                                                                                                                                   </t>
  </si>
  <si>
    <t>66,08</t>
  </si>
  <si>
    <t xml:space="preserve">TORNEIRA METALICA CROMADA, CANO CURTO, COM AREJADOR, SEM BICO PLASTICO, DE PAREDE, PARA USO GERAL, 1/2 " OU 3/4 " (REF 1152 / 1154)                                                                                                                                                                                                                                                                                                                                                                       </t>
  </si>
  <si>
    <t>96,03</t>
  </si>
  <si>
    <t xml:space="preserve">TORNEIRA METALICA CROMADA, DE MESA/BANCADA, PARA COZINHA, BICA MOVEL, COM AREJADOR, 1/2 " OU 3/4 " (REF 1167 / 1168)                                                                                                                                                                                                                                                                                                                                                                                      </t>
  </si>
  <si>
    <t>165,04</t>
  </si>
  <si>
    <t xml:space="preserve">TORNEIRA METALICA CROMADA, RETA, DE PAREDE, PARA COZINHA, COM AREJADOR, PADRAO POPULAR, 1/2 " OU 3/4 " (REF 1159 / 1160)                                                                                                                                                                                                                                                                                                                                                                                  </t>
  </si>
  <si>
    <t>124,99</t>
  </si>
  <si>
    <t xml:space="preserve">TORNEIRA METALICA CROMADA, RETA, DE PAREDE, PARA COZINHA, SEM BICO, SEM AREJADOR, PADRAO POPULAR, 1/2 " OU 3/4 " (REF 1158)                                                                                                                                                                                                                                                                                                                                                                               </t>
  </si>
  <si>
    <t>111,01</t>
  </si>
  <si>
    <t xml:space="preserve">TORNEIRA PLASTICA DE BOIA CONVENCIONAL PARA CAIXA DE AGUA, AGUA FRIA, 3/4 ", COM HASTE METALICA E COM TORNEIRA E BALAO PLASTICOS (PADRAO POPULAR)                                                                                                                                                                                                                                                                                                                                                         </t>
  </si>
  <si>
    <t>39,95</t>
  </si>
  <si>
    <t xml:space="preserve">TORNEIRA PLASTICA DE BOIA PARA CAIXA DE DESCARGA,  1/2", BALAO E TORNEIRA PLASTICOS, COM HASTE METALICA                                                                                                                                                                                                                                                                                                                                                                                                   </t>
  </si>
  <si>
    <t xml:space="preserve">TORNEIRA PLASTICA DE MESA, BICA MOVEL, PARA COZINHA 1/2 "                                                                                                                                                                                                                                                                                                                                                                                                                                                 </t>
  </si>
  <si>
    <t>26,23</t>
  </si>
  <si>
    <t xml:space="preserve">TORNEIRA PLASTICA PARA TANQUE 1/2 " OU 3/4 " COM BICO PARA MANGUEIRA                                                                                                                                                                                                                                                                                                                                                                                                                                      </t>
  </si>
  <si>
    <t>15,78</t>
  </si>
  <si>
    <t xml:space="preserve">TRANSFORMADOR TRIFASICO DE DISTRIBUICAO, POTENCIA DE 1000 KVA, TENSAO NOMINAL DE 15 KV, TENSAO SECUNDARIA DE 220/127V, EM OLEO ISOLANTE TIPO MINERAL                                                                                                                                                                                                                                                                                                                                                      </t>
  </si>
  <si>
    <t>111.909,31</t>
  </si>
  <si>
    <t xml:space="preserve">TRANSFORMADOR TRIFASICO DE DISTRIBUICAO, POTENCIA DE 112,5 KVA, TENSAO NOMINAL DE 15 KV, TENSAO SECUNDARIA DE 220/127V, EM OLEO ISOLANTE TIPO MINERAL                                                                                                                                                                                                                                                                                                                                                     </t>
  </si>
  <si>
    <t>17.298,78</t>
  </si>
  <si>
    <t xml:space="preserve">TRANSFORMADOR TRIFASICO DE DISTRIBUICAO, POTENCIA DE 15 KVA, TENSAO NOMINAL DE 15 KV, TENSAO SECUNDARIA DE 220/127V, EM OLEO ISOLANTE TIPO MINERAL                                                                                                                                                                                                                                                                                                                                                        </t>
  </si>
  <si>
    <t>7.935,22</t>
  </si>
  <si>
    <t xml:space="preserve">TRANSFORMADOR TRIFASICO DE DISTRIBUICAO, POTENCIA DE 150 KVA, TENSAO NOMINAL DE 15 KV, TENSAO SECUNDARIA DE 220/127V, EM OLEO ISOLANTE TIPO MINERAL                                                                                                                                                                                                                                                                                                                                                       </t>
  </si>
  <si>
    <t>21.817,89</t>
  </si>
  <si>
    <t xml:space="preserve">TRANSFORMADOR TRIFASICO DE DISTRIBUICAO, POTENCIA DE 1500 KVA, TENSAO NOMINAL DE 15 KV, TENSAO SECUNDARIA DE 220/127V, EM OLEO ISOLANTE TIPO MINERAL                                                                                                                                                                                                                                                                                                                                                      </t>
  </si>
  <si>
    <t>141.505,42</t>
  </si>
  <si>
    <t xml:space="preserve">TRANSFORMADOR TRIFASICO DE DISTRIBUICAO, POTENCIA DE 225 KVA, TENSAO NOMINAL DE 15 KV, TENSAO SECUNDARIA DE 220/127V, EM OLEO ISOLANTE TIPO MINERAL                                                                                                                                                                                                                                                                                                                                                       </t>
  </si>
  <si>
    <t>30.607,28</t>
  </si>
  <si>
    <t xml:space="preserve">TRANSFORMADOR TRIFASICO DE DISTRIBUICAO, POTENCIA DE 30 KVA, TENSAO NOMINAL DE 15 KV, TENSAO SECUNDARIA DE 220/127V, EM OLEO ISOLANTE TIPO MINERAL                                                                                                                                                                                                                                                                                                                                                        </t>
  </si>
  <si>
    <t>9.692,30</t>
  </si>
  <si>
    <t xml:space="preserve">TRANSFORMADOR TRIFASICO DE DISTRIBUICAO, POTENCIA DE 300 KVA, TENSAO NOMINAL DE 15 KV, TENSAO SECUNDARIA DE 220/127V, EM OLEO ISOLANTE TIPO MINERAL                                                                                                                                                                                                                                                                                                                                                       </t>
  </si>
  <si>
    <t>35.708,50</t>
  </si>
  <si>
    <t xml:space="preserve">TRANSFORMADOR TRIFASICO DE DISTRIBUICAO, POTENCIA DE 45 KVA, TENSAO NOMINAL DE 15 KV, TENSAO SECUNDARIA DE 220/127V, EM OLEO ISOLANTE TIPO MINERAL                                                                                                                                                                                                                                                                                                                                                        </t>
  </si>
  <si>
    <t>10.825,91</t>
  </si>
  <si>
    <t xml:space="preserve">TRANSFORMADOR TRIFASICO DE DISTRIBUICAO, POTENCIA DE 500 KVA, TENSAO NOMINAL DE 15 KV, TENSAO SECUNDARIA DE 220/127V, EM OLEO ISOLANTE TIPO MINERAL                                                                                                                                                                                                                                                                                                                                                       </t>
  </si>
  <si>
    <t>58.270,60</t>
  </si>
  <si>
    <t xml:space="preserve">TRANSFORMADOR TRIFASICO DE DISTRIBUICAO, POTENCIA DE 75 KVA, TENSAO NOMINAL DE 15 KV, TENSAO SECUNDARIA DE 220/127V, EM OLEO ISOLANTE TIPO MINERAL                                                                                                                                                                                                                                                                                                                                                        </t>
  </si>
  <si>
    <t>14.000,00</t>
  </si>
  <si>
    <t xml:space="preserve">TRANSFORMADOR TRIFASICO DE DISTRIBUICAO, POTENCIA DE 750 KVA, TENSAO NOMINAL DE 15 KV, TENSAO SECUNDARIA DE 220/127V, EM OLEO ISOLANTE TIPO MINERAL                                                                                                                                                                                                                                                                                                                                                       </t>
  </si>
  <si>
    <t>79.928,09</t>
  </si>
  <si>
    <t xml:space="preserve">TRANSPORTE - HORISTA (COLETADO CAIXA - ENCARGOS COMPLEMENTARES)                                                                                                                                                                                                                                                                                                                                                                                                                                           </t>
  </si>
  <si>
    <t xml:space="preserve">TRANSPORTE - MENSALISTA (COLETADO CAIXA - ENCARGOS COMPLEMENTARES)                                                                                                                                                                                                                                                                                                                                                                                                                                        </t>
  </si>
  <si>
    <t>119,60</t>
  </si>
  <si>
    <t xml:space="preserve">TRATOR DE ESTEIRAS, POTENCIA BRUTA DE 133 HP, PESO OPERACIONAL DE 14 T, COM LAMINA COM CAPACIDADE DE 3,00 M3                                                                                                                                                                                                                                                                                                                                                                                              </t>
  </si>
  <si>
    <t>985.932,68</t>
  </si>
  <si>
    <t xml:space="preserve">TRATOR DE ESTEIRAS, POTENCIA BRUTA DE 347 HP, PESO OPERACIONAL DE 38,5 T, COM ESCARIFICADOR E LAMINA COM CAPACIDADE DE 4,70M3                                                                                                                                                                                                                                                                                                                                                                             </t>
  </si>
  <si>
    <t>4.061.695,76</t>
  </si>
  <si>
    <t xml:space="preserve">TRATOR DE ESTEIRAS, POTENCIA DE 100 HP, PESO OPERACIONAL DE 9,4 T, COM LAMINA COM CAPACIDADE DE 2,19 M3                                                                                                                                                                                                                                                                                                                                                                                                   </t>
  </si>
  <si>
    <t>956.498,80</t>
  </si>
  <si>
    <t xml:space="preserve">TRATOR DE ESTEIRAS, POTENCIA DE 150 HP, PESO OPERACIONAL DE 16,7 T, COM RODA MOTRIZ ELEVADA E LAMINA COM CONTATO DE 3,18M3                                                                                                                                                                                                                                                                                                                                                                                </t>
  </si>
  <si>
    <t>1.240.000,00</t>
  </si>
  <si>
    <t xml:space="preserve">TRATOR DE ESTEIRAS, POTENCIA DE 170 HP, PESO OPERACIONAL DE 19 T, COM LAMINA COM CAPACIDADE DE 5,2 M3                                                                                                                                                                                                                                                                                                                                                                                                     </t>
  </si>
  <si>
    <t>1.232.415,78</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</si>
  <si>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</si>
  <si>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</si>
  <si>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1.826.705,75</t>
  </si>
  <si>
    <t xml:space="preserve">TRATOR DE ESTEIRAS, POTENCIA 125 HP, PESO OPERACIONAL DE 12,9 T, COM LAMINA COM CAPACIDADE DE 2,7 M3                                                                                                                                                                                                                                                                                                                                                                                                      </t>
  </si>
  <si>
    <t>1.001.100,85</t>
  </si>
  <si>
    <t xml:space="preserve">TRATOR DE PNEUS COM POTENCIA DE 105 CV, TRACAO 4 X 4, PESO COM LASTRO DE 5775 KG                                                                                                                                                                                                                                                                                                                                                                                                                          </t>
  </si>
  <si>
    <t>302.158,57</t>
  </si>
  <si>
    <t xml:space="preserve">TRATOR DE PNEUS COM POTENCIA DE 122 CV, TRACAO 4 X 4, PESO COM LASTRO DE 4510 KG                                                                                                                                                                                                                                                                                                                                                                                                                          </t>
  </si>
  <si>
    <t>350.120,25</t>
  </si>
  <si>
    <t xml:space="preserve">TRATOR DE PNEUS COM POTENCIA DE 15 CV, PESO COM LASTRO DE 1160 KG                                                                                                                                                                                                                                                                                                                                                                                                                                         </t>
  </si>
  <si>
    <t>103.117,60</t>
  </si>
  <si>
    <t xml:space="preserve">TRATOR DE PNEUS COM POTENCIA DE 50 CV, TRACAO 4 X 2, PESO COM LASTRO DE 2714 KG                                                                                                                                                                                                                                                                                                                                                                                                                           </t>
  </si>
  <si>
    <t>167.220,78</t>
  </si>
  <si>
    <t xml:space="preserve">TRATOR DE PNEUS COM POTENCIA DE 85 CV, TRACAO 4 X 4, PESO COM LASTRO DE 4675 KG                                                                                                                                                                                                                                                                                                                                                                                                                           </t>
  </si>
  <si>
    <t>256.595,00</t>
  </si>
  <si>
    <t xml:space="preserve">TRATOR DE PNEUS COM POTENCIA DE 85 CV, TURBO,  PESO COM LASTRO DE 4900 KG                                                                                                                                                                                                                                                                                                                                                                                                                                 </t>
  </si>
  <si>
    <t>247.182,50</t>
  </si>
  <si>
    <t xml:space="preserve">TRATOR DE PNEUS COM POTENCIA DE 95 CV, TRACAO 4 X 4, PESO MAXIMO DE 5225 KG                                                                                                                                                                                                                                                                                                                                                                                                                               </t>
  </si>
  <si>
    <t>275.779,65</t>
  </si>
  <si>
    <t xml:space="preserve">TRAVA / PRENDEDOR DE PORTA, EM LATAO CROMADO, MONTADO EM PISO                                                                                                                                                                                                                                                                                                                                                                                                                                             </t>
  </si>
  <si>
    <t>33,29</t>
  </si>
  <si>
    <t xml:space="preserve">TRAVA-QUEDAS EM ACO PARA CORDA DE 12 MM, EXTENSOR DE 25 X 300 MM, COM MOSQUETAO TIPO GANCHO TRAVA DUPLA                                                                                                                                                                                                                                                                                                                                                                                                   </t>
  </si>
  <si>
    <t>158,03</t>
  </si>
  <si>
    <t xml:space="preserve">TRELICA NERVURADA (ESPACADOR), ALTURA = 120,0 MM, DIAMETRO DOS BANZOS INFERIORES E SUPERIOR = 6,0 MM, DIAMETRO DA DIAGONAL = 4,2 MM                                                                                                                                                                                                                                                                                                                                                                       </t>
  </si>
  <si>
    <t>5,06</t>
  </si>
  <si>
    <t xml:space="preserve">TRILHO PANTOGRAFICO CONCAVO, TIPO U, EM ALUMINIO, COM DIMENSOES DE APROX *35 X 35* MM, PARA ROLDANA DE PORTA DE CORRER                                                                                                                                                                                                                                                                                                                                                                                    </t>
  </si>
  <si>
    <t>21,97</t>
  </si>
  <si>
    <t xml:space="preserve">TRILHO PANTOGRAFICO RETO, EM ALUMINIO, TIPO U, COM DIMENSOES DE *38 X 38* MM PARA PORTA DE CORRER                                                                                                                                                                                                                                                                                                                                                                                                         </t>
  </si>
  <si>
    <t>44,96</t>
  </si>
  <si>
    <t xml:space="preserve">TRILHO QUADRADO FRIZADO PARA RODIZIO (VERGALHAO MACICO), EM ALUMINIO, COM DIMENSOES DE *6 X 6* MM                                                                                                                                                                                                                                                                                                                                                                                                         </t>
  </si>
  <si>
    <t xml:space="preserve">TROLEY MANUAL CAPACIDADE 1 T                                                                                                                                                                                                                                                                                                                                                                                                                                                                              </t>
  </si>
  <si>
    <t>613,85</t>
  </si>
  <si>
    <t xml:space="preserve">TUBO / MANGUEIRA PRETA EM POLIETILENO, LINHA PESADA OU REFORCADA, TIPO ESPAGUETE, PARA INJECAO DE CALDA DE CIMENTO, D = 1/2", ESPESSURA 1,5 MM                                                                                                                                                                                                                                                                                                                                                            </t>
  </si>
  <si>
    <t xml:space="preserve">TUBO ACO CARBONO COM COSTURA, NBR 5580, CLASSE L, DN = 15 MM, E = 2,25 MM, 1,06 KG/M                                                                                                                                                                                                                                                                                                                                                                                                                      </t>
  </si>
  <si>
    <t>12,49</t>
  </si>
  <si>
    <t xml:space="preserve">TUBO ACO CARBONO COM COSTURA, NBR 5580, CLASSE L, DN = 25 MM, E = 2,65 MM, 2,02 KG/M                                                                                                                                                                                                                                                                                                                                                                                                                      </t>
  </si>
  <si>
    <t xml:space="preserve">TUBO ACO CARBONO COM COSTURA, NBR 5580, CLASSE L, DN = 40 MM, E = 3,0 MM, 3,34 KG/M                                                                                                                                                                                                                                                                                                                                                                                                                       </t>
  </si>
  <si>
    <t>38,30</t>
  </si>
  <si>
    <t xml:space="preserve">TUBO ACO CARBONO COM COSTURA, NBR 5580, CLASSE L, DN = 80 MM, E = 3,35 MM, 7,07 KG/M                                                                                                                                                                                                                                                                                                                                                                                                                      </t>
  </si>
  <si>
    <t>81,29</t>
  </si>
  <si>
    <t xml:space="preserve">TUBO ACO CARBONO COM COSTURA, NBR 5580, CLASSE M, DN = 25 MM, E = 3,35 MM, *2,50* KG//M                                                                                                                                                                                                                                                                                                                                                                                                                   </t>
  </si>
  <si>
    <t xml:space="preserve">TUBO ACO CARBONO COM COSTURA, NBR 5580, CLASSE M, DN = 40 MM, E = 3,35 MM, *3,71* KG//M                                                                                                                                                                                                                                                                                                                                                                                                                   </t>
  </si>
  <si>
    <t>44,67</t>
  </si>
  <si>
    <t xml:space="preserve">TUBO ACO CARBONO COM COSTURA, NBR 5580, CLASSE M, DN = 80 MM, E = 4,05 MM, *8,47* KG/M                                                                                                                                                                                                                                                                                                                                                                                                                    </t>
  </si>
  <si>
    <t>95,71</t>
  </si>
  <si>
    <t xml:space="preserve">TUBO ACO CARBONO SEM COSTURA 1 1/2", E= *3,68 MM, SCHEDULE 40, 4,05 KG/M                                                                                                                                                                                                                                                                                                                                                                                                                                  </t>
  </si>
  <si>
    <t>101,02</t>
  </si>
  <si>
    <t xml:space="preserve">TUBO ACO CARBONO SEM COSTURA 1 1/4", E= *3,56 MM, SCHEDULE 40, *3,38* KG/M                                                                                                                                                                                                                                                                                                                                                                                                                                </t>
  </si>
  <si>
    <t>92,70</t>
  </si>
  <si>
    <t xml:space="preserve">TUBO ACO CARBONO SEM COSTURA 1/2", E= *2,77 MM, SCHEDULE 40, *1,27 KG/M                                                                                                                                                                                                                                                                                                                                                                                                                                   </t>
  </si>
  <si>
    <t>45,06</t>
  </si>
  <si>
    <t xml:space="preserve">TUBO ACO CARBONO SEM COSTURA 1/2", E= *3,73 MM, SCHEDULE 80, *1,62 KG/M                                                                                                                                                                                                                                                                                                                                                                                                                                   </t>
  </si>
  <si>
    <t>59,79</t>
  </si>
  <si>
    <t xml:space="preserve">TUBO ACO CARBONO SEM COSTURA 1", E= *3,38 MM, SCHEDULE 40, *2,50* KG/M                                                                                                                                                                                                                                                                                                                                                                                                                                    </t>
  </si>
  <si>
    <t>69,18</t>
  </si>
  <si>
    <t xml:space="preserve">TUBO ACO CARBONO SEM COSTURA 14", E= *11,13 MM, SCHEDULE 40, *94,55 KG/M                                                                                                                                                                                                                                                                                                                                                                                                                                  </t>
  </si>
  <si>
    <t>2.142,23</t>
  </si>
  <si>
    <t xml:space="preserve">TUBO ACO CARBONO SEM COSTURA 2 1/2", E = 5,16 MM, SCHEDULE 40 (8,62 KG/M)                                                                                                                                                                                                                                                                                                                                                                                                                                 </t>
  </si>
  <si>
    <t>200,86</t>
  </si>
  <si>
    <t xml:space="preserve">TUBO ACO CARBONO SEM COSTURA 2", E= *3,91* MM, SCHEDULE 40, *5,43* KG/M                                                                                                                                                                                                                                                                                                                                                                                                                                   </t>
  </si>
  <si>
    <t>123,97</t>
  </si>
  <si>
    <t xml:space="preserve">TUBO ACO CARBONO SEM COSTURA 20", E= *12,70 MM, SCHEDULE 30, *154,97 KG/M                                                                                                                                                                                                                                                                                                                                                                                                                                 </t>
  </si>
  <si>
    <t>4.110,52</t>
  </si>
  <si>
    <t xml:space="preserve">TUBO ACO CARBONO SEM COSTURA 20", E= *6,35 MM,  SCHEDULE 10, *78,46 KG/M                                                                                                                                                                                                                                                                                                                                                                                                                                  </t>
  </si>
  <si>
    <t>2.277,84</t>
  </si>
  <si>
    <t xml:space="preserve">TUBO ACO CARBONO SEM COSTURA 3/4", E= *2,87 MM, SCHEDULE 40, *1,69 KG/M                                                                                                                                                                                                                                                                                                                                                                                                                                   </t>
  </si>
  <si>
    <t>61,47</t>
  </si>
  <si>
    <t xml:space="preserve">TUBO ACO CARBONO SEM COSTURA 3/4", E= *3,91 MM, SCHEDULE 80, *2,19 KG/M.                                                                                                                                                                                                                                                                                                                                                                                                                                  </t>
  </si>
  <si>
    <t xml:space="preserve">TUBO ACO CARBONO SEM COSTURA 3", E= *5,49 MM, SCHEDULE 40, *11,28* KG/M                                                                                                                                                                                                                                                                                                                                                                                                                                   </t>
  </si>
  <si>
    <t>252,88</t>
  </si>
  <si>
    <t xml:space="preserve">TUBO ACO CARBONO SEM COSTURA 4", E= *6,02 MM, SCHEDULE 40, *16,06 KG/M                                                                                                                                                                                                                                                                                                                                                                                                                                    </t>
  </si>
  <si>
    <t>367,94</t>
  </si>
  <si>
    <t xml:space="preserve">TUBO ACO CARBONO SEM COSTURA 4", E= *8,56 MM, SCHEDULE 80, *22,31 KG/M                                                                                                                                                                                                                                                                                                                                                                                                                                    </t>
  </si>
  <si>
    <t>526,00</t>
  </si>
  <si>
    <t xml:space="preserve">TUBO ACO CARBONO SEM COSTURA 5", E= *6,55 MM, SCHEDULE 40, *21,75* KG/M                                                                                                                                                                                                                                                                                                                                                                                                                                   </t>
  </si>
  <si>
    <t>577,17</t>
  </si>
  <si>
    <t xml:space="preserve">TUBO ACO CARBONO SEM COSTURA 6", E= *10,97 MM, SCHEDULE 80, *42,56 KG/M                                                                                                                                                                                                                                                                                                                                                                                                                                   </t>
  </si>
  <si>
    <t>991,74</t>
  </si>
  <si>
    <t xml:space="preserve">TUBO ACO CARBONO SEM COSTURA 6", E= 7,11 MM,  SCHEDULE 40, *28,26 KG/M                                                                                                                                                                                                                                                                                                                                                                                                                                    </t>
  </si>
  <si>
    <t>649,70</t>
  </si>
  <si>
    <t xml:space="preserve">TUBO ACO CARBONO SEM COSTURA 8", E= *12,70 MM, SCHEDULE 80, *64,64 KG/M                                                                                                                                                                                                                                                                                                                                                                                                                                   </t>
  </si>
  <si>
    <t>1.303,33</t>
  </si>
  <si>
    <t xml:space="preserve">TUBO ACO CARBONO SEM COSTURA 8", E= *6,35 MM,  SCHEDULE 20, *33,27 KG/M                                                                                                                                                                                                                                                                                                                                                                                                                                   </t>
  </si>
  <si>
    <t>753,81</t>
  </si>
  <si>
    <t xml:space="preserve">TUBO ACO CARBONO SEM COSTURA 8", E= *7,04 MM, SCHEDULE 30, *36,75 KG/M                                                                                                                                                                                                                                                                                                                                                                                                                                    </t>
  </si>
  <si>
    <t>822,33</t>
  </si>
  <si>
    <t xml:space="preserve">TUBO ACO CARBONO SEM COSTURA 8", E= *8,18 MM, SCHEDULE 40, *42,55 KG/M                                                                                                                                                                                                                                                                                                                                                                                                                                    </t>
  </si>
  <si>
    <t>978,23</t>
  </si>
  <si>
    <t xml:space="preserve">TUBO ACO GALVANIZADO COM COSTURA, CLASSE LEVE, DN 100 MM ( 4"),  E = 3,75 MM,  *10,55* KG/M (NBR 5580)                                                                                                                                                                                                                                                                                                                                                                                                    </t>
  </si>
  <si>
    <t>153,46</t>
  </si>
  <si>
    <t xml:space="preserve">TUBO ACO GALVANIZADO COM COSTURA, CLASSE LEVE, DN 15 MM ( 1/2"),  E = 2,25 MM,  *1,2* KG/M (NBR 5580)                                                                                                                                                                                                                                                                                                                                                                                                     </t>
  </si>
  <si>
    <t>17,93</t>
  </si>
  <si>
    <t xml:space="preserve">TUBO ACO GALVANIZADO COM COSTURA, CLASSE LEVE, DN 20 MM ( 3/4"),  E = 2,25 MM,  *1,3* KG/M (NBR 5580)                                                                                                                                                                                                                                                                                                                                                                                                     </t>
  </si>
  <si>
    <t>23,34</t>
  </si>
  <si>
    <t xml:space="preserve">TUBO ACO GALVANIZADO COM COSTURA, CLASSE LEVE, DN 25 MM ( 1"),  E = 2,65 MM,  *2,11* KG/M (NBR 5580)                                                                                                                                                                                                                                                                                                                                                                                                      </t>
  </si>
  <si>
    <t>31,34</t>
  </si>
  <si>
    <t xml:space="preserve">TUBO ACO GALVANIZADO COM COSTURA, CLASSE LEVE, DN 32 MM ( 1 1/4"),  E = 2,65 MM,  *2,71* KG/M (NBR 5580)                                                                                                                                                                                                                                                                                                                                                                                                  </t>
  </si>
  <si>
    <t>45,68</t>
  </si>
  <si>
    <t xml:space="preserve">TUBO ACO GALVANIZADO COM COSTURA, CLASSE LEVE, DN 40 MM ( 1 1/2"),  E = 3,00 MM,  *3,48* KG/M (NBR 5580)                                                                                                                                                                                                                                                                                                                                                                                                  </t>
  </si>
  <si>
    <t>50,47</t>
  </si>
  <si>
    <t xml:space="preserve">TUBO ACO GALVANIZADO COM COSTURA, CLASSE LEVE, DN 50 MM ( 2"),  E = 3,00 MM,  *4,40* KG/M (NBR 5580)                                                                                                                                                                                                                                                                                                                                                                                                      </t>
  </si>
  <si>
    <t>65,87</t>
  </si>
  <si>
    <t xml:space="preserve">TUBO ACO GALVANIZADO COM COSTURA, CLASSE LEVE, DN 65 MM ( 2 1/2"),  E = 3,35 MM, * 6,23* KG/M (NBR 5580)                                                                                                                                                                                                                                                                                                                                                                                                  </t>
  </si>
  <si>
    <t xml:space="preserve">TUBO ACO GALVANIZADO COM COSTURA, CLASSE LEVE, DN 80 MM ( 3"),  E = 3,35 MM, *7,32* KG/M (NBR 5580)                                                                                                                                                                                                                                                                                                                                                                                                       </t>
  </si>
  <si>
    <t>105,89</t>
  </si>
  <si>
    <t xml:space="preserve">TUBO ACO GALVANIZADO COM COSTURA, CLASSE MEDIA, DN 1.1/2", E = *3,25* MM, PESO *3,61* KG/M (NBR 5580)                                                                                                                                                                                                                                                                                                                                                                                                     </t>
  </si>
  <si>
    <t>50,53</t>
  </si>
  <si>
    <t xml:space="preserve">TUBO ACO GALVANIZADO COM COSTURA, CLASSE MEDIA, DN 1.1/4", E = *3,25* MM, PESO *3,14* KG/M (NBR 5580)                                                                                                                                                                                                                                                                                                                                                                                                     </t>
  </si>
  <si>
    <t>43,49</t>
  </si>
  <si>
    <t xml:space="preserve">TUBO ACO GALVANIZADO COM COSTURA, CLASSE MEDIA, DN 1/2", E = *2,65* MM, PESO *1,22* KG/M (NBR 5580)                                                                                                                                                                                                                                                                                                                                                                                                       </t>
  </si>
  <si>
    <t>18,38</t>
  </si>
  <si>
    <t xml:space="preserve">TUBO ACO GALVANIZADO COM COSTURA, CLASSE MEDIA, DN 1", E = 3,38 MM, PESO 2,50 KG/M (NBR 5580)                                                                                                                                                                                                                                                                                                                                                                                                             </t>
  </si>
  <si>
    <t>34,49</t>
  </si>
  <si>
    <t xml:space="preserve">TUBO ACO GALVANIZADO COM COSTURA, CLASSE MEDIA, DN 2.1/2", E = *3,65* MM, PESO *6,51* KG/M (NBR 5580)                                                                                                                                                                                                                                                                                                                                                                                                     </t>
  </si>
  <si>
    <t>90,42</t>
  </si>
  <si>
    <t xml:space="preserve">TUBO ACO GALVANIZADO COM COSTURA, CLASSE MEDIA, DN 2", E = *3,65* MM, PESO *5,10* KG/M (NBR 5580)                                                                                                                                                                                                                                                                                                                                                                                                         </t>
  </si>
  <si>
    <t>72,86</t>
  </si>
  <si>
    <t xml:space="preserve">TUBO ACO GALVANIZADO COM COSTURA, CLASSE MEDIA, DN 3/4", E = *2,65* MM, PESO *1,58* KG/M (NBR 5580)                                                                                                                                                                                                                                                                                                                                                                                                       </t>
  </si>
  <si>
    <t>23,24</t>
  </si>
  <si>
    <t xml:space="preserve">TUBO ACO GALVANIZADO COM COSTURA, CLASSE MEDIA, DN 3", E = *4,05* MM, PESO *8,47* KG/M (NBR 5580)                                                                                                                                                                                                                                                                                                                                                                                                         </t>
  </si>
  <si>
    <t>121,68</t>
  </si>
  <si>
    <t xml:space="preserve">TUBO ACO GALVANIZADO COM COSTURA, CLASSE MEDIA, DN 4", E = 4,50* MM, PESO 12,10* KG/M (NBR 5580)                                                                                                                                                                                                                                                                                                                                                                                                          </t>
  </si>
  <si>
    <t>167,57</t>
  </si>
  <si>
    <t xml:space="preserve">TUBO ACO GALVANIZADO COM COSTURA, CLASSE MEDIA, DN 5", E = *5,40* MM, PESO *17,80* KG/M (NBR 5580)                                                                                                                                                                                                                                                                                                                                                                                                        </t>
  </si>
  <si>
    <t>250,89</t>
  </si>
  <si>
    <t xml:space="preserve">TUBO ACO GALVANIZADO COM COSTURA, CLASSE MEDIA, DN 6", E = 4,85* MM, PESO 19,68* KG/M (NBR 5580)                                                                                                                                                                                                                                                                                                                                                                                                          </t>
  </si>
  <si>
    <t>272,10</t>
  </si>
  <si>
    <t xml:space="preserve">TUBO ACO INDUSTRIAL DN 2" (50,8 MM) E=1,50MM, PESO= 1,8237 KG/M                                                                                                                                                                                                                                                                                                                                                                                                                                           </t>
  </si>
  <si>
    <t xml:space="preserve">TUBO COLETOR DE ESGOTO PVC, JEI, DN 100 MM (NBR  7362)                                                                                                                                                                                                                                                                                                                                                                                                                                                    </t>
  </si>
  <si>
    <t>35,90</t>
  </si>
  <si>
    <t xml:space="preserve">TUBO COLETOR DE ESGOTO PVC, JEI, DN 200 MM (NBR 7362)                                                                                                                                                                                                                                                                                                                                                                                                                                                     </t>
  </si>
  <si>
    <t>119,57</t>
  </si>
  <si>
    <t xml:space="preserve">TUBO COLETOR DE ESGOTO PVC, JEI, DN 250 MM (NBR 7362)                                                                                                                                                                                                                                                                                                                                                                                                                                                     </t>
  </si>
  <si>
    <t>187,28</t>
  </si>
  <si>
    <t xml:space="preserve">TUBO COLETOR DE ESGOTO PVC, JEI, DN 300 MM (NBR 7362)                                                                                                                                                                                                                                                                                                                                                                                                                                                     </t>
  </si>
  <si>
    <t>288,25</t>
  </si>
  <si>
    <t xml:space="preserve">TUBO COLETOR DE ESGOTO PVC, JEI, DN 350 MM (NBR 7362)                                                                                                                                                                                                                                                                                                                                                                                                                                                     </t>
  </si>
  <si>
    <t>407,37</t>
  </si>
  <si>
    <t xml:space="preserve">TUBO COLETOR DE ESGOTO PVC, JEI, DN 400 MM (NBR 7362)                                                                                                                                                                                                                                                                                                                                                                                                                                                     </t>
  </si>
  <si>
    <t>474,43</t>
  </si>
  <si>
    <t xml:space="preserve">TUBO COLETOR DE ESGOTO, PVC, JEI, DN 150 MM  (NBR 7362)                                                                                                                                                                                                                                                                                                                                                                                                                                                   </t>
  </si>
  <si>
    <t>70,41</t>
  </si>
  <si>
    <t xml:space="preserve">TUBO CORRUGADO PEAD, PAREDE DUPLA, INTERNA LISA, JEI DN/DI 500 MM (DRENAGEM/ESGOTO)                                                                                                                                                                                                                                                                                                                                                                                                                       </t>
  </si>
  <si>
    <t>373,02</t>
  </si>
  <si>
    <t xml:space="preserve">TUBO CORRUGADO PEAD, PAREDE DUPLA, INTERNA LISA, JEI, DN/DI *1000* MM, PARA SANEAMENTO (DRENAGEM/ESGOTO)                                                                                                                                                                                                                                                                                                                                                                                                  </t>
  </si>
  <si>
    <t>1.382,37</t>
  </si>
  <si>
    <t xml:space="preserve">TUBO CORRUGADO PEAD, PAREDE DUPLA, INTERNA LISA, JEI, DN/DI *400* MM, PARA SANEAMENTO (DRENAGEM/ESGOTO)                                                                                                                                                                                                                                                                                                                                                                                                   </t>
  </si>
  <si>
    <t>249,61</t>
  </si>
  <si>
    <t xml:space="preserve">TUBO CORRUGADO PEAD, PAREDE DUPLA, INTERNA LISA, JEI, DN/DI *800* MM, PARA SANEAMENTO (DRENAGEM/ESGOTO)                                                                                                                                                                                                                                                                                                                                                                                                   </t>
  </si>
  <si>
    <t>897,37</t>
  </si>
  <si>
    <t xml:space="preserve">TUBO CORRUGADO PEAD, PAREDE DUPLA, INTERNA LISA, JEI, DN/DI 1200 MM, PARA SANEAMENTO (DRENAGEM/ESGOTO)                                                                                                                                                                                                                                                                                                                                                                                                    </t>
  </si>
  <si>
    <t>1.910,53</t>
  </si>
  <si>
    <t xml:space="preserve">TUBO CORRUGADO PEAD, PAREDE DUPLA, INTERNA LISA, JEI, DN/DI 250 MM, PARA SANEAMENTO (DRENAGEM/ESGOTO)                                                                                                                                                                                                                                                                                                                                                                                                     </t>
  </si>
  <si>
    <t>98,30</t>
  </si>
  <si>
    <t xml:space="preserve">TUBO CORRUGADO PEAD, PAREDE DUPLA, INTERNA LISA, JEI, DN/DI 300 MM, PARA SANEAMENTO (DRENAGEM/ESGOTO)                                                                                                                                                                                                                                                                                                                                                                                                     </t>
  </si>
  <si>
    <t>154,01</t>
  </si>
  <si>
    <t xml:space="preserve">TUBO CORRUGADO PEAD, PAREDE DUPLA, INTERNA LISA, JEI, DN/DI 600 MM, PARA SANEAMENTO (DRENAGEM/ESGOTO)                                                                                                                                                                                                                                                                                                                                                                                                     </t>
  </si>
  <si>
    <t>551,70</t>
  </si>
  <si>
    <t xml:space="preserve">TUBO CPVC SOLDAVEL, 35 MM, AGUA QUENTE PREDIAL (NBR 15884)                                                                                                                                                                                                                                                                                                                                                                                                                                                </t>
  </si>
  <si>
    <t>37,48</t>
  </si>
  <si>
    <t xml:space="preserve">TUBO CPVC, SOLDAVEL, 114 MM, AGUA QUENTE (NBR 15884)                                                                                                                                                                                                                                                                                                                                                                                                                                                      </t>
  </si>
  <si>
    <t>354,73</t>
  </si>
  <si>
    <t xml:space="preserve">TUBO CPVC, SOLDAVEL, 15 MM, AGUA QUENTE PREDIAL (NBR 15884)                                                                                                                                                                                                                                                                                                                                                                                                                                               </t>
  </si>
  <si>
    <t xml:space="preserve">TUBO CPVC, SOLDAVEL, 22 MM, AGUA QUENTE PREDIAL (NBR 15884)                                                                                                                                                                                                                                                                                                                                                                                                                                               </t>
  </si>
  <si>
    <t>16,66</t>
  </si>
  <si>
    <t xml:space="preserve">TUBO CPVC, SOLDAVEL, 28 MM, AGUA QUENTE PREDIAL (NBR 15884)                                                                                                                                                                                                                                                                                                                                                                                                                                               </t>
  </si>
  <si>
    <t xml:space="preserve">TUBO CPVC, SOLDAVEL, 42 MM, AGUA QUENTE PREDIAL (NBR 15884)                                                                                                                                                                                                                                                                                                                                                                                                                                               </t>
  </si>
  <si>
    <t xml:space="preserve">TUBO CPVC, SOLDAVEL, 54 MM, AGUA QUENTE PREDIAL (NBR 15884)                                                                                                                                                                                                                                                                                                                                                                                                                                               </t>
  </si>
  <si>
    <t>73,44</t>
  </si>
  <si>
    <t xml:space="preserve">TUBO CPVC, SOLDAVEL, 73 MM, AGUA QUENTE PREDIAL (NBR 15884)                                                                                                                                                                                                                                                                                                                                                                                                                                               </t>
  </si>
  <si>
    <t>118,75</t>
  </si>
  <si>
    <t xml:space="preserve">TUBO CPVC, SOLDAVEL, 89 MM, AGUA QUENTE PREDIAL (NBR 15884)                                                                                                                                                                                                                                                                                                                                                                                                                                               </t>
  </si>
  <si>
    <t>186,39</t>
  </si>
  <si>
    <t xml:space="preserve">TUBO DE BORRACHA ELASTOMERICA FLEXIVEL, PRETA, PARA ISOLAMENTO TERMICO DE TUBULACAO, DN 1 1/8" (28 MM), E= 32 MM, COEFICIENTE DE CONDUTIVIDADE TERMICA 0,036W/mK, VAPOR DE AGUA MAIOR OU IGUAL A 10.000                                                                                                                                                                                                                                                                                                   </t>
  </si>
  <si>
    <t>52,75</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</si>
  <si>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</si>
  <si>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</si>
  <si>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71,41</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</si>
  <si>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</si>
  <si>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</si>
  <si>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3,47</t>
  </si>
  <si>
    <t xml:space="preserve">TUBO DE BORRACHA ELASTOMERICA FLEXIVEL, PRETA, PARA ISOLAMENTO TERMICO DE TUBULACAO, DN 1" (25 MM), E= 32 MM, COEFICIENTE DE CONDUTIVIDADE TERMICA 0,036W/mK, VAPOR DE AGUA MAIOR OU IGUAL A 10.000                                                                                                                                                                                                                                                                                                       </t>
  </si>
  <si>
    <t>49,38</t>
  </si>
  <si>
    <t xml:space="preserve">TUBO DE BORRACHA ELASTOMERICA FLEXIVEL, PRETA, PARA ISOLAMENTO TERMICO DE TUBULACAO, DN 2 1/8" (54 MM), E= 32 MM, COEFICIENTE DE CONDUTIVIDADE TERMICA 0,036W/mK, VAPOR DE AGUA MAIOR OU IGUAL A 10.000                                                                                                                                                                                                                                                                                                   </t>
  </si>
  <si>
    <t>85,46</t>
  </si>
  <si>
    <t xml:space="preserve">TUBO DE BORRACHA ELASTOMERICA FLEXIVEL, PRETA, PARA ISOLAMENTO TERMICO DE TUBULACAO, DN 2 5/8" (*64* MM), E= *32* MM, COEFICIENTE DE CONDUTIVIDADE TERMICA 0,036W/MK, VAPOR DE AGUA MAIOR OU IGUAL A 10.000                                                                                                                                                                                                                                                                                               </t>
  </si>
  <si>
    <t>86,67</t>
  </si>
  <si>
    <t xml:space="preserve">TUBO DE BORRACHA ELASTOMERICA FLEXIVEL, PRETA, PARA ISOLAMENTO TERMICO DE TUBULACAO, DN 3/4" (18 MM), E= 32 MM, COEFICIENTE DE CONDUTIVIDADE TERMICA 0,036W/mK, VAPOR DE AGUA MAIOR OU IGUAL A 10.000                                                                                                                                                                                                                                                                                                     </t>
  </si>
  <si>
    <t>47,42</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</si>
  <si>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</si>
  <si>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</si>
  <si>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</si>
  <si>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</si>
  <si>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92,35</t>
  </si>
  <si>
    <t xml:space="preserve">TUBO DE COBRE CLASSE "A", DN = 1 1/2 " (42 MM), PARA INSTALACOES DE MEDIA PRESSAO PARA GASES COMBUSTIVEIS E MEDICINAIS                                                                                                                                                                                                                                                                                                                                                                                    </t>
  </si>
  <si>
    <t>167,82</t>
  </si>
  <si>
    <t xml:space="preserve">TUBO DE COBRE CLASSE "A", DN = 1 1/4 " (35 MM), PARA INSTALACOES DE MEDIA PRESSAO PARA GASES COMBUSTIVEIS E MEDICINAIS                                                                                                                                                                                                                                                                                                                                                                                    </t>
  </si>
  <si>
    <t>139,49</t>
  </si>
  <si>
    <t xml:space="preserve">TUBO DE COBRE CLASSE "A", DN = 1/2 " (15 MM), PARA INSTALACOES DE MEDIA PRESSAO PARA GASES COMBUSTIVEIS E MEDICINAIS                                                                                                                                                                                                                                                                                                                                                                                      </t>
  </si>
  <si>
    <t>44,87</t>
  </si>
  <si>
    <t xml:space="preserve">TUBO DE COBRE CLASSE "A", DN = 2 1/2 " (66 MM), PARA INSTALACOES DE MEDIA PRESSAO PARA GASES COMBUSTIVEIS E MEDICINAIS                                                                                                                                                                                                                                                                                                                                                                                    </t>
  </si>
  <si>
    <t>308,92</t>
  </si>
  <si>
    <t xml:space="preserve">TUBO DE COBRE CLASSE "A", DN = 3 " (79 MM), PARA INSTALACOES DE MEDIA PRESSAO PARA GASES COMBUSTIVEIS E MEDICINAIS                                                                                                                                                                                                                                                                                                                                                                                        </t>
  </si>
  <si>
    <t>455,12</t>
  </si>
  <si>
    <t xml:space="preserve">TUBO DE COBRE CLASSE "A", DN = 3/4 " (22 MM), PARA INSTALACOES DE MEDIA PRESSAO PARA GASES COMBUSTIVEIS E MEDICINAIS                                                                                                                                                                                                                                                                                                                                                                                      </t>
  </si>
  <si>
    <t xml:space="preserve">TUBO DE COBRE CLASSE "A", DN = 4 " (104 MM), PARA INSTALACOES DE MEDIA PRESSAO PARA GASES COMBUSTIVEIS E MEDICINAIS                                                                                                                                                                                                                                                                                                                                                                                       </t>
  </si>
  <si>
    <t>690,07</t>
  </si>
  <si>
    <t xml:space="preserve">TUBO DE COBRE CLASSE "E", DN = 104 MM, PARA INSTALACAO HIDRAULICA PREDIAL                                                                                                                                                                                                                                                                                                                                                                                                                                 </t>
  </si>
  <si>
    <t>546,42</t>
  </si>
  <si>
    <t xml:space="preserve">TUBO DE COBRE CLASSE "E", DN = 15 MM, PARA INSTALACAO HIDRAULICA PREDIAL                                                                                                                                                                                                                                                                                                                                                                                                                                  </t>
  </si>
  <si>
    <t>28,98</t>
  </si>
  <si>
    <t xml:space="preserve">TUBO DE COBRE CLASSE "E", DN = 22 MM, PARA INSTALACAO HIDRAULICA PREDIAL                                                                                                                                                                                                                                                                                                                                                                                                                                  </t>
  </si>
  <si>
    <t>49,85</t>
  </si>
  <si>
    <t xml:space="preserve">TUBO DE COBRE CLASSE "E", DN = 28 MM, PARA INSTALACAO HIDRAULICA PREDIAL                                                                                                                                                                                                                                                                                                                                                                                                                                  </t>
  </si>
  <si>
    <t>63,27</t>
  </si>
  <si>
    <t xml:space="preserve">TUBO DE COBRE CLASSE "E", DN = 35 MM, PARA INSTALACAO HIDRAULICA PREDIAL                                                                                                                                                                                                                                                                                                                                                                                                                                  </t>
  </si>
  <si>
    <t>91,88</t>
  </si>
  <si>
    <t xml:space="preserve">TUBO DE COBRE CLASSE "E", DN = 42 MM, PARA INSTALACAO HIDRAULICA PREDIAL                                                                                                                                                                                                                                                                                                                                                                                                                                  </t>
  </si>
  <si>
    <t>124,07</t>
  </si>
  <si>
    <t xml:space="preserve">TUBO DE COBRE CLASSE "E", DN = 54 MM, PARA INSTALACAO HIDRAULICA PREDIAL                                                                                                                                                                                                                                                                                                                                                                                                                                  </t>
  </si>
  <si>
    <t>179,93</t>
  </si>
  <si>
    <t xml:space="preserve">TUBO DE COBRE CLASSE "E", DN = 66 MM, PARA INSTALACAO HIDRAULICA PREDIAL                                                                                                                                                                                                                                                                                                                                                                                                                                  </t>
  </si>
  <si>
    <t>253,49</t>
  </si>
  <si>
    <t xml:space="preserve">TUBO DE COBRE CLASSE "E", DN = 79 MM, PARA INSTALACAO HIDRAULICA PREDIAL                                                                                                                                                                                                                                                                                                                                                                                                                                  </t>
  </si>
  <si>
    <t>370,56</t>
  </si>
  <si>
    <t xml:space="preserve">TUBO DE COBRE CLASSE "I", DN = 1 " (28 MM), PARA INSTALACOES INDUSTRIAIS DE ALTA PRESSAO E VAPOR                                                                                                                                                                                                                                                                                                                                                                                                          </t>
  </si>
  <si>
    <t>121,71</t>
  </si>
  <si>
    <t xml:space="preserve">TUBO DE COBRE CLASSE "I", DN = 1 1/2 " (42 MM), PARA INSTALACOES INDUSTRIAIS DE ALTA PRESSAO E VAPOR                                                                                                                                                                                                                                                                                                                                                                                                      </t>
  </si>
  <si>
    <t>213,92</t>
  </si>
  <si>
    <t xml:space="preserve">TUBO DE COBRE CLASSE "I", DN = 1 1/4 " (35 MM), PARA INSTALACOES INDUSTRIAIS DE ALTA PRESSAO E VAPOR                                                                                                                                                                                                                                                                                                                                                                                                      </t>
  </si>
  <si>
    <t>176,04</t>
  </si>
  <si>
    <t xml:space="preserve">TUBO DE COBRE CLASSE "I", DN = 1/2 " (15 MM), PARA INSTALACOES INDUSTRIAIS DE ALTA PRESSAO E VAPOR                                                                                                                                                                                                                                                                                                                                                                                                        </t>
  </si>
  <si>
    <t>53,90</t>
  </si>
  <si>
    <t xml:space="preserve">TUBO DE COBRE CLASSE "I", DN = 2 " (54 MM), PARA INSTALACOES INDUSTRIAIS DE ALTA PRESSAO E VAPOR                                                                                                                                                                                                                                                                                                                                                                                                          </t>
  </si>
  <si>
    <t>296,23</t>
  </si>
  <si>
    <t xml:space="preserve">TUBO DE COBRE CLASSE "I", DN = 2 1/2 " (66 MM), PARA INSTALACOES INDUSTRIAIS DE ALTA PRESSAO E VAPOR                                                                                                                                                                                                                                                                                                                                                                                                      </t>
  </si>
  <si>
    <t>384,35</t>
  </si>
  <si>
    <t xml:space="preserve">TUBO DE COBRE CLASSE "I", DN = 3 " (79 MM), PARA INSTALACOES INDUSTRIAIS DE ALTA PRESSAO E VAPOR                                                                                                                                                                                                                                                                                                                                                                                                          </t>
  </si>
  <si>
    <t>569,25</t>
  </si>
  <si>
    <t xml:space="preserve">TUBO DE COBRE CLASSE "I", DN = 3/4 " (22 MM), PARA INSTALACOES INDUSTRIAIS DE ALTA PRESSAO E VAPOR                                                                                                                                                                                                                                                                                                                                                                                                        </t>
  </si>
  <si>
    <t>87,85</t>
  </si>
  <si>
    <t xml:space="preserve">TUBO DE COBRE CLASSE "I", DN = 4" (104 MM), PARA INSTALACOES INDUSTRIAIS DE ALTA PRESSAO E VAPOR                                                                                                                                                                                                                                                                                                                                                                                                          </t>
  </si>
  <si>
    <t>837,91</t>
  </si>
  <si>
    <t xml:space="preserve">TUBO DE COBRE FLEXIVEL, D = 1/2 ", E = 0,79 MM, PARA AR-CONDICIONADO/ INSTALACOES GAS RESIDENCIAIS E COMERCIAIS                                                                                                                                                                                                                                                                                                                                                                                           </t>
  </si>
  <si>
    <t>38,18</t>
  </si>
  <si>
    <t xml:space="preserve">TUBO DE COBRE FLEXIVEL, D = 1/4 ", E = 0,79 MM, PARA AR-CONDICIONADO/ INSTALACOES GAS RESIDENCIAIS E COMERCIAIS                                                                                                                                                                                                                                                                                                                                                                                           </t>
  </si>
  <si>
    <t>18,30</t>
  </si>
  <si>
    <t xml:space="preserve">TUBO DE COBRE FLEXIVEL, D = 3/16 ", E = 0,79 MM, PARA AR-CONDICIONADO/ INSTALACOES GAS RESIDENCIAIS E COMERCIAIS                                                                                                                                                                                                                                                                                                                                                                                          </t>
  </si>
  <si>
    <t>12,48</t>
  </si>
  <si>
    <t xml:space="preserve">TUBO DE COBRE FLEXIVEL, D = 3/4 ", E = 0,79 MM, PARA AR-CONDICIONADO/ INSTALACOES GAS RESIDENCIAIS E COMERCIAIS                                                                                                                                                                                                                                                                                                                                                                                           </t>
  </si>
  <si>
    <t>57,44</t>
  </si>
  <si>
    <t xml:space="preserve">TUBO DE COBRE FLEXIVEL, D = 3/8 ", E = 0,79 MM, PARA AR-CONDICIONADO/ INSTALACOES GAS RESIDENCIAIS E COMERCIAIS                                                                                                                                                                                                                                                                                                                                                                                           </t>
  </si>
  <si>
    <t>28,15</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</si>
  <si>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</si>
  <si>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</si>
  <si>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</si>
  <si>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238,79</t>
  </si>
  <si>
    <t xml:space="preserve">TUBO DE CONCRETO ARMADO PARA AGUAS PLUVIAIS, CLASSE PA-1, COM ENCAIXE PONTA E BOLSA, DIAMETRO NOMINAL DE = 600 MM                                                                                                                                                                                                                                                                                                                                                                                         </t>
  </si>
  <si>
    <t>225,00</t>
  </si>
  <si>
    <t xml:space="preserve">TUBO DE CONCRETO ARMADO PARA AGUAS PLUVIAIS, CLASSE PA-1, COM ENCAIXE PONTA E BOLSA, DIAMETRO NOMINAL DE 1000 MM                                                                                                                                                                                                                                                                                                                                                                                          </t>
  </si>
  <si>
    <t>438,65</t>
  </si>
  <si>
    <t xml:space="preserve">TUBO DE CONCRETO ARMADO PARA AGUAS PLUVIAIS, CLASSE PA-1, COM ENCAIXE PONTA E BOLSA, DIAMETRO NOMINAL DE 1100 MM                                                                                                                                                                                                                                                                                                                                                                                          </t>
  </si>
  <si>
    <t>614,49</t>
  </si>
  <si>
    <t xml:space="preserve">TUBO DE CONCRETO ARMADO PARA AGUAS PLUVIAIS, CLASSE PA-1, COM ENCAIXE PONTA E BOLSA, DIAMETRO NOMINAL DE 1200 MM                                                                                                                                                                                                                                                                                                                                                                                          </t>
  </si>
  <si>
    <t>655,14</t>
  </si>
  <si>
    <t xml:space="preserve">TUBO DE CONCRETO ARMADO PARA AGUAS PLUVIAIS, CLASSE PA-1, COM ENCAIXE PONTA E BOLSA, DIAMETRO NOMINAL DE 1500 MM                                                                                                                                                                                                                                                                                                                                                                                          </t>
  </si>
  <si>
    <t>949,15</t>
  </si>
  <si>
    <t xml:space="preserve">TUBO DE CONCRETO ARMADO PARA AGUAS PLUVIAIS, CLASSE PA-1, COM ENCAIXE PONTA E BOLSA, DIAMETRO NOMINAL DE 2000 MM                                                                                                                                                                                                                                                                                                                                                                                          </t>
  </si>
  <si>
    <t>2.630,11</t>
  </si>
  <si>
    <t xml:space="preserve">TUBO DE CONCRETO ARMADO PARA AGUAS PLUVIAIS, CLASSE PA-1, COM ENCAIXE PONTA E BOLSA, DIAMETRO NOMINAL DE 300 MM                                                                                                                                                                                                                                                                                                                                                                                           </t>
  </si>
  <si>
    <t>103,04</t>
  </si>
  <si>
    <t xml:space="preserve">TUBO DE CONCRETO ARMADO PARA AGUAS PLUVIAIS, CLASSE PA-1, COM ENCAIXE PONTA E BOLSA, DIAMETRO NOMINAL DE 400 MM                                                                                                                                                                                                                                                                                                                                                                                           </t>
  </si>
  <si>
    <t>116,28</t>
  </si>
  <si>
    <t xml:space="preserve">TUBO DE CONCRETO ARMADO PARA AGUAS PLUVIAIS, CLASSE PA-1, COM ENCAIXE PONTA E BOLSA, DIAMETRO NOMINAL DE 500 MM                                                                                                                                                                                                                                                                                                                                                                                           </t>
  </si>
  <si>
    <t>138,97</t>
  </si>
  <si>
    <t xml:space="preserve">TUBO DE CONCRETO ARMADO PARA AGUAS PLUVIAIS, CLASSE PA-1, COM ENCAIXE PONTA E BOLSA, DIAMETRO NOMINAL DE 700 MM                                                                                                                                                                                                                                                                                                                                                                                           </t>
  </si>
  <si>
    <t>306,68</t>
  </si>
  <si>
    <t xml:space="preserve">TUBO DE CONCRETO ARMADO PARA AGUAS PLUVIAIS, CLASSE PA-1, COM ENCAIXE PONTA E BOLSA, DIAMETRO NOMINAL DE 800 MM                                                                                                                                                                                                                                                                                                                                                                                           </t>
  </si>
  <si>
    <t>374,36</t>
  </si>
  <si>
    <t xml:space="preserve">TUBO DE CONCRETO ARMADO PARA AGUAS PLUVIAIS, CLASSE PA-1, COM ENCAIXE PONTA E BOLSA, DIAMETRO NOMINAL DE 900 MM                                                                                                                                                                                                                                                                                                                                                                                           </t>
  </si>
  <si>
    <t>430,14</t>
  </si>
  <si>
    <t xml:space="preserve">TUBO DE CONCRETO ARMADO PARA AGUAS PLUVIAIS, CLASSE PA-2, COM ENCAIXE PONTA E BOLSA, DIAMETRO NOMINAL DE 1000 MM                                                                                                                                                                                                                                                                                                                                                                                          </t>
  </si>
  <si>
    <t>482,14</t>
  </si>
  <si>
    <t xml:space="preserve">TUBO DE CONCRETO ARMADO PARA AGUAS PLUVIAIS, CLASSE PA-2, COM ENCAIXE PONTA E BOLSA, DIAMETRO NOMINAL DE 1100 MM                                                                                                                                                                                                                                                                                                                                                                                          </t>
  </si>
  <si>
    <t>665,54</t>
  </si>
  <si>
    <t xml:space="preserve">TUBO DE CONCRETO ARMADO PARA AGUAS PLUVIAIS, CLASSE PA-2, COM ENCAIXE PONTA E BOLSA, DIAMETRO NOMINAL DE 1200 MM                                                                                                                                                                                                                                                                                                                                                                                          </t>
  </si>
  <si>
    <t>707,14</t>
  </si>
  <si>
    <t xml:space="preserve">TUBO DE CONCRETO ARMADO PARA AGUAS PLUVIAIS, CLASSE PA-2, COM ENCAIXE PONTA E BOLSA, DIAMETRO NOMINAL DE 1500 MM                                                                                                                                                                                                                                                                                                                                                                                          </t>
  </si>
  <si>
    <t>1.015,33</t>
  </si>
  <si>
    <t xml:space="preserve">TUBO DE CONCRETO ARMADO PARA AGUAS PLUVIAIS, CLASSE PA-2, COM ENCAIXE PONTA E BOLSA, DIAMETRO NOMINAL DE 2000 MM                                                                                                                                                                                                                                                                                                                                                                                          </t>
  </si>
  <si>
    <t>2.949,57</t>
  </si>
  <si>
    <t xml:space="preserve">TUBO DE CONCRETO ARMADO PARA AGUAS PLUVIAIS, CLASSE PA-2, COM ENCAIXE PONTA E BOLSA, DIAMETRO NOMINAL DE 300 MM                                                                                                                                                                                                                                                                                                                                                                                           </t>
  </si>
  <si>
    <t xml:space="preserve">TUBO DE CONCRETO ARMADO PARA AGUAS PLUVIAIS, CLASSE PA-2, COM ENCAIXE PONTA E BOLSA, DIAMETRO NOMINAL DE 400 MM                                                                                                                                                                                                                                                                                                                                                                                           </t>
  </si>
  <si>
    <t>122,89</t>
  </si>
  <si>
    <t xml:space="preserve">TUBO DE CONCRETO ARMADO PARA AGUAS PLUVIAIS, CLASSE PA-2, COM ENCAIXE PONTA E BOLSA, DIAMETRO NOMINAL DE 500 MM                                                                                                                                                                                                                                                                                                                                                                                           </t>
  </si>
  <si>
    <t xml:space="preserve">TUBO DE CONCRETO ARMADO PARA AGUAS PLUVIAIS, CLASSE PA-2, COM ENCAIXE PONTA E BOLSA, DIAMETRO NOMINAL DE 600 MM                                                                                                                                                                                                                                                                                                                                                                                           </t>
  </si>
  <si>
    <t>195,22</t>
  </si>
  <si>
    <t xml:space="preserve">TUBO DE CONCRETO ARMADO PARA AGUAS PLUVIAIS, CLASSE PA-2, COM ENCAIXE PONTA E BOLSA, DIAMETRO NOMINAL DE 700 MM                                                                                                                                                                                                                                                                                                                                                                                           </t>
  </si>
  <si>
    <t>298,73</t>
  </si>
  <si>
    <t xml:space="preserve">TUBO DE CONCRETO ARMADO PARA AGUAS PLUVIAIS, CLASSE PA-2, COM ENCAIXE PONTA E BOLSA, DIAMETRO NOMINAL DE 800 MM                                                                                                                                                                                                                                                                                                                                                                                           </t>
  </si>
  <si>
    <t xml:space="preserve">TUBO DE CONCRETO ARMADO PARA AGUAS PLUVIAIS, CLASSE PA-2, COM ENCAIXE PONTA E BOLSA, DIAMETRO NOMINAL DE 900 MM                                                                                                                                                                                                                                                                                                                                                                                           </t>
  </si>
  <si>
    <t>434,87</t>
  </si>
  <si>
    <t xml:space="preserve">TUBO DE CONCRETO ARMADO PARA AGUAS PLUVIAIS, CLASSE PA-3, COM ENCAIXE PONTA E BOLSA, DIAMETRO NOMINAL DE 1000 MM                                                                                                                                                                                                                                                                                                                                                                                          </t>
  </si>
  <si>
    <t xml:space="preserve">TUBO DE CONCRETO ARMADO PARA AGUAS PLUVIAIS, CLASSE PA-3, COM ENCAIXE PONTA E BOLSA, DIAMETRO NOMINAL DE 1100 MM                                                                                                                                                                                                                                                                                                                                                                                          </t>
  </si>
  <si>
    <t>808,29</t>
  </si>
  <si>
    <t xml:space="preserve">TUBO DE CONCRETO ARMADO PARA AGUAS PLUVIAIS, CLASSE PA-3, COM ENCAIXE PONTA E BOLSA, DIAMETRO NOMINAL DE 1200 MM                                                                                                                                                                                                                                                                                                                                                                                          </t>
  </si>
  <si>
    <t>977,33</t>
  </si>
  <si>
    <t xml:space="preserve">TUBO DE CONCRETO ARMADO PARA AGUAS PLUVIAIS, CLASSE PA-3, COM ENCAIXE PONTA E BOLSA, DIAMETRO NOMINAL DE 1500 MM                                                                                                                                                                                                                                                                                                                                                                                          </t>
  </si>
  <si>
    <t>1.484,24</t>
  </si>
  <si>
    <t xml:space="preserve">TUBO DE CONCRETO ARMADO PARA AGUAS PLUVIAIS, CLASSE PA-3, COM ENCAIXE PONTA E BOLSA, DIAMETRO NOMINAL DE 400 MM                                                                                                                                                                                                                                                                                                                                                                                           </t>
  </si>
  <si>
    <t>179,62</t>
  </si>
  <si>
    <t xml:space="preserve">TUBO DE CONCRETO ARMADO PARA AGUAS PLUVIAIS, CLASSE PA-3, COM ENCAIXE PONTA E BOLSA, DIAMETRO NOMINAL DE 500 MM                                                                                                                                                                                                                                                                                                                                                                                           </t>
  </si>
  <si>
    <t>242,01</t>
  </si>
  <si>
    <t xml:space="preserve">TUBO DE CONCRETO ARMADO PARA AGUAS PLUVIAIS, CLASSE PA-3, COM ENCAIXE PONTA E BOLSA, DIAMETRO NOMINAL DE 600 MM                                                                                                                                                                                                                                                                                                                                                                                           </t>
  </si>
  <si>
    <t>293,06</t>
  </si>
  <si>
    <t xml:space="preserve">TUBO DE CONCRETO ARMADO PARA AGUAS PLUVIAIS, CLASSE PA-3, COM ENCAIXE PONTA E BOLSA, DIAMETRO NOMINAL DE 700 MM                                                                                                                                                                                                                                                                                                                                                                                           </t>
  </si>
  <si>
    <t>504,83</t>
  </si>
  <si>
    <t xml:space="preserve">TUBO DE CONCRETO ARMADO PARA AGUAS PLUVIAIS, CLASSE PA-3, COM ENCAIXE PONTA E BOLSA, DIAMETRO NOMINAL DE 800 MM                                                                                                                                                                                                                                                                                                                                                                                           </t>
  </si>
  <si>
    <t xml:space="preserve">TUBO DE CONCRETO ARMADO PARA AGUAS PLUVIAIS, CLASSE PA-3, COM ENCAIXE PONTA E BOLSA, DIAMETRO NOMINAL DE 900 MM                                                                                                                                                                                                                                                                                                                                                                                           </t>
  </si>
  <si>
    <t>563,44</t>
  </si>
  <si>
    <t xml:space="preserve">TUBO DE CONCRETO ARMADO PARA ESGOTO SANITARIO, CLASSE EA-2, COM ENCAIXE PONTA E BOLSA, COM JUNTA ELASTICA, DIAMETRO NOMINAL DE 1000 MM                                                                                                                                                                                                                                                                                                                                                                    </t>
  </si>
  <si>
    <t>881,09</t>
  </si>
  <si>
    <t xml:space="preserve">TUBO DE CONCRETO ARMADO PARA ESGOTO SANITARIO, CLASSE EA-2, COM ENCAIXE PONTA E BOLSA, COM JUNTA ELASTICA, DIAMETRO NOMINAL DE 300 MM                                                                                                                                                                                                                                                                                                                                                                     </t>
  </si>
  <si>
    <t>184,34</t>
  </si>
  <si>
    <t xml:space="preserve">TUBO DE CONCRETO ARMADO PARA ESGOTO SANITARIO, CLASSE EA-2, COM ENCAIXE PONTA E BOLSA, COM JUNTA ELASTICA, DIAMETRO NOMINAL DE 400 MM                                                                                                                                                                                                                                                                                                                                                                     </t>
  </si>
  <si>
    <t>189,07</t>
  </si>
  <si>
    <t xml:space="preserve">TUBO DE CONCRETO ARMADO PARA ESGOTO SANITARIO, CLASSE EA-2, COM ENCAIXE PONTA E BOLSA, COM JUNTA ELASTICA, DIAMETRO NOMINAL DE 500 MM                                                                                                                                                                                                                                                                                                                                                                     </t>
  </si>
  <si>
    <t>349,78</t>
  </si>
  <si>
    <t xml:space="preserve">TUBO DE CONCRETO ARMADO PARA ESGOTO SANITARIO, CLASSE EA-2, COM ENCAIXE PONTA E BOLSA, COM JUNTA ELASTICA, DIAMETRO NOMINAL DE 600 MM                                                                                                                                                                                                                                                                                                                                                                     </t>
  </si>
  <si>
    <t>429,20</t>
  </si>
  <si>
    <t xml:space="preserve">TUBO DE CONCRETO ARMADO PARA ESGOTO SANITARIO, CLASSE EA-2, COM ENCAIXE PONTA E BOLSA, COM JUNTA ELASTICA, DIAMETRO NOMINAL DE 700 MM                                                                                                                                                                                                                                                                                                                                                                     </t>
  </si>
  <si>
    <t>560,60</t>
  </si>
  <si>
    <t xml:space="preserve">TUBO DE CONCRETO ARMADO PARA ESGOTO SANITARIO, CLASSE EA-2, COM ENCAIXE PONTA E BOLSA, COM JUNTA ELASTICA, DIAMETRO NOMINAL DE 800 MM                                                                                                                                                                                                                                                                                                                                                                     </t>
  </si>
  <si>
    <t>572,99</t>
  </si>
  <si>
    <t xml:space="preserve">TUBO DE CONCRETO ARMADO PARA ESGOTO SANITARIO, CLASSE EA-2, COM ENCAIXE PONTA E BOLSA, COM JUNTA ELASTICA, DIAMETRO NOMINAL DE 900 MM                                                                                                                                                                                                                                                                                                                                                                     </t>
  </si>
  <si>
    <t>868,80</t>
  </si>
  <si>
    <t xml:space="preserve">TUBO DE CONCRETO ARMADO PARA ESGOTO SANITARIO, CLASSE EA-3, COM ENCAIXE PONTA E BOLSA, COM JUNTA ELASTICA, DIAMETRO NOMINAL DE 1000 MM                                                                                                                                                                                                                                                                                                                                                                    </t>
  </si>
  <si>
    <t>1.125,00</t>
  </si>
  <si>
    <t xml:space="preserve">TUBO DE CONCRETO ARMADO PARA ESGOTO SANITARIO, CLASSE EA-3, COM ENCAIXE PONTA E BOLSA, COM JUNTA ELASTICA, DIAMETRO NOMINAL DE 400 MM                                                                                                                                                                                                                                                                                                                                                                     </t>
  </si>
  <si>
    <t>223,10</t>
  </si>
  <si>
    <t xml:space="preserve">TUBO DE CONCRETO ARMADO PARA ESGOTO SANITARIO, CLASSE EA-3, COM ENCAIXE PONTA E BOLSA, COM JUNTA ELASTICA, DIAMETRO NOMINAL DE 500 MM                                                                                                                                                                                                                                                                                                                                                                     </t>
  </si>
  <si>
    <t>465,12</t>
  </si>
  <si>
    <t xml:space="preserve">TUBO DE CONCRETO ARMADO PARA ESGOTO SANITARIO, CLASSE EA-3, COM ENCAIXE PONTA E BOLSA, COM JUNTA ELASTICA, DIAMETRO NOMINAL DE 600 MM                                                                                                                                                                                                                                                                                                                                                                     </t>
  </si>
  <si>
    <t>492,54</t>
  </si>
  <si>
    <t xml:space="preserve">TUBO DE CONCRETO ARMADO PARA ESGOTO SANITARIO, CLASSE EA-3, COM ENCAIXE PONTA E BOLSA, COM JUNTA ELASTICA, DIAMETRO NOMINAL DE 700 MM                                                                                                                                                                                                                                                                                                                                                                     </t>
  </si>
  <si>
    <t>642,85</t>
  </si>
  <si>
    <t xml:space="preserve">TUBO DE CONCRETO ARMADO PARA ESGOTO SANITARIO, CLASSE EA-3, COM ENCAIXE PONTA E BOLSA, COM JUNTA ELASTICA, DIAMETRO NOMINAL DE 800 MM                                                                                                                                                                                                                                                                                                                                                                     </t>
  </si>
  <si>
    <t>704,30</t>
  </si>
  <si>
    <t xml:space="preserve">TUBO DE CONCRETO ARMADO PARA ESGOTO SANITARIO, CLASSE EA-3, COM ENCAIXE PONTA E BOLSA, COM JUNTA ELASTICA, DIAMETRO NOMINAL DE 900 MM                                                                                                                                                                                                                                                                                                                                                                     </t>
  </si>
  <si>
    <t>997,37</t>
  </si>
  <si>
    <t xml:space="preserve">TUBO DE CONCRETO SIMPLES PARA AGUAS PLUVIAIS, CLASSE PS1, COM ENCAIXE MACHO E FEMEA, DIAMETRO NOMINAL DE 200 MM                                                                                                                                                                                                                                                                                                                                                                                           </t>
  </si>
  <si>
    <t>36,86</t>
  </si>
  <si>
    <t xml:space="preserve">TUBO DE CONCRETO SIMPLES PARA AGUAS PLUVIAIS, CLASSE PS1, COM ENCAIXE MACHO E FEMEA, DIAMETRO NOMINAL DE 300 MM                                                                                                                                                                                                                                                                                                                                                                                           </t>
  </si>
  <si>
    <t>51,61</t>
  </si>
  <si>
    <t xml:space="preserve">TUBO DE CONCRETO SIMPLES PARA AGUAS PLUVIAIS, CLASSE PS1, COM ENCAIXE MACHO E FEMEA, DIAMETRO NOMINAL DE 400 MM                                                                                                                                                                                                                                                                                                                                                                                           </t>
  </si>
  <si>
    <t>72,05</t>
  </si>
  <si>
    <t xml:space="preserve">TUBO DE CONCRETO SIMPLES PARA AGUAS PLUVIAIS, CLASSE PS1, COM ENCAIXE MACHO E FEMEA, DIAMETRO NOMINAL DE 500 MM                                                                                                                                                                                                                                                                                                                                                                                           </t>
  </si>
  <si>
    <t>104,72</t>
  </si>
  <si>
    <t xml:space="preserve">TUBO DE CONCRETO SIMPLES PARA AGUAS PLUVIAIS, CLASSE PS1, COM ENCAIXE MACHO E FEMEA, DIAMETRO NOMINAL DE 600 MM                                                                                                                                                                                                                                                                                                                                                                                           </t>
  </si>
  <si>
    <t>120,60</t>
  </si>
  <si>
    <t xml:space="preserve">TUBO DE CONCRETO SIMPLES PARA AGUAS PLUVIAIS, CLASSE PS1, COM ENCAIXE PONTA E BOLSA, DIAMETRO NOMINAL DE 200 MM                                                                                                                                                                                                                                                                                                                                                                                           </t>
  </si>
  <si>
    <t>45,24</t>
  </si>
  <si>
    <t xml:space="preserve">TUBO DE CONCRETO SIMPLES PARA AGUAS PLUVIAIS, CLASSE PS1, COM ENCAIXE PONTA E BOLSA, DIAMETRO NOMINAL DE 300 MM                                                                                                                                                                                                                                                                                                                                                                                           </t>
  </si>
  <si>
    <t xml:space="preserve">TUBO DE CONCRETO SIMPLES PARA AGUAS PLUVIAIS, CLASSE PS1, COM ENCAIXE PONTA E BOLSA, DIAMETRO NOMINAL DE 400 MM                                                                                                                                                                                                                                                                                                                                                                                           </t>
  </si>
  <si>
    <t>73,26</t>
  </si>
  <si>
    <t xml:space="preserve">TUBO DE CONCRETO SIMPLES PARA AGUAS PLUVIAIS, CLASSE PS1, COM ENCAIXE PONTA E BOLSA, DIAMETRO NOMINAL DE 500 MM                                                                                                                                                                                                                                                                                                                                                                                           </t>
  </si>
  <si>
    <t>109,04</t>
  </si>
  <si>
    <t xml:space="preserve">TUBO DE CONCRETO SIMPLES PARA AGUAS PLUVIAIS, CLASSE PS1, COM ENCAIXE PONTA E BOLSA, DIAMETRO NOMINAL DE 600 MM                                                                                                                                                                                                                                                                                                                                                                                           </t>
  </si>
  <si>
    <t>130,53</t>
  </si>
  <si>
    <t xml:space="preserve">TUBO DE CONCRETO SIMPLES PARA AGUAS PLUVIAIS, CLASSE PS2, COM ENCAIXE PONTA E BOLSA, DIAMETRO NOMINAL DE 200 MM                                                                                                                                                                                                                                                                                                                                                                                           </t>
  </si>
  <si>
    <t xml:space="preserve">TUBO DE CONCRETO SIMPLES PARA AGUAS PLUVIAIS, CLASSE PS2, COM ENCAIXE PONTA E BOLSA, DIAMETRO NOMINAL DE 300 MM                                                                                                                                                                                                                                                                                                                                                                                           </t>
  </si>
  <si>
    <t>72,89</t>
  </si>
  <si>
    <t xml:space="preserve">TUBO DE CONCRETO SIMPLES PARA AGUAS PLUVIAIS, CLASSE PS2, COM ENCAIXE PONTA E BOLSA, DIAMETRO NOMINAL DE 400 MM                                                                                                                                                                                                                                                                                                                                                                                           </t>
  </si>
  <si>
    <t>80,43</t>
  </si>
  <si>
    <t xml:space="preserve">TUBO DE CONCRETO SIMPLES PARA AGUAS PLUVIAIS, CLASSE PS2, COM ENCAIXE PONTA E BOLSA, DIAMETRO NOMINAL DE 500 MM                                                                                                                                                                                                                                                                                                                                                                                           </t>
  </si>
  <si>
    <t>114,07</t>
  </si>
  <si>
    <t xml:space="preserve">TUBO DE CONCRETO SIMPLES PARA AGUAS PLUVIAIS, CLASSE PS2, COM ENCAIXE PONTA E BOLSA, DIAMETRO NOMINAL DE 600 MM                                                                                                                                                                                                                                                                                                                                                                                           </t>
  </si>
  <si>
    <t>134,72</t>
  </si>
  <si>
    <t xml:space="preserve">TUBO DE CONCRETO SIMPLES PARA ESGOTO SANITARIO, CLASSE ES, COM ENCAIXE PONTA E BOLSA, COM JUNTA ELASTICA, DIAMETRO NOMINAL DE 400 MM                                                                                                                                                                                                                                                                                                                                                                      </t>
  </si>
  <si>
    <t>117,29</t>
  </si>
  <si>
    <t xml:space="preserve">TUBO DE CONCRETO SIMPLES PARA ESGOTO SANITARIO, CLASSE ES, COM ENCAIXE PONTA E BOLSA, COM JUNTA ELASTICA, DIAMETRO NOMINAL DE 500 MM                                                                                                                                                                                                                                                                                                                                                                      </t>
  </si>
  <si>
    <t>142,43</t>
  </si>
  <si>
    <t xml:space="preserve">TUBO DE CONCRETO SIMPLES PARA ESGOTO SANITARIO, CLASSE ES, COM ENCAIXE PONTA E BOLSA, COM JUNTA ELASTICA, DIAMETRO NOMINAL DE 600 MM                                                                                                                                                                                                                                                                                                                                                                      </t>
  </si>
  <si>
    <t>192,70</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</si>
  <si>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</si>
  <si>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</si>
  <si>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</si>
  <si>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</si>
  <si>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ESPUMA DE POLIETILENO EXPANDIDO FLEXIVEL PARA ISOLAMENTO TERMICO DE TUBULACAO DE AR CONDICIONADO, AGUA QUENTE,  DN 1 1/2", E= 10 MM                                                                                                                                                                                                                                                                                                                                                               </t>
  </si>
  <si>
    <t>4,21</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</si>
  <si>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</si>
  <si>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</si>
  <si>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2,87</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</si>
  <si>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</si>
  <si>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</si>
  <si>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4,48</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</si>
  <si>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</si>
  <si>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</si>
  <si>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</si>
  <si>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</si>
  <si>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</si>
  <si>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</si>
  <si>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</si>
  <si>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</si>
  <si>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10,27</t>
  </si>
  <si>
    <t xml:space="preserve">TUBO DE POLIETILENO DE ALTA DENSIDADE, PEAD, PE-80, DE = 1000 MM X 38,5 MM PAREDE, ( SDR 26 - PN 05 ) PARA REDE DE AGUA OU ESGOTO ( NBR 15561)                                                                                                                                                                                                                                                                                                                                                            </t>
  </si>
  <si>
    <t>5.109,86</t>
  </si>
  <si>
    <t xml:space="preserve">TUBO DE POLIETILENO DE ALTA DENSIDADE, PEAD, PE-80, DE = 110 MM X 10,0 MM PAREDE, ( SDR 11 - PN 12,5 ) PARA REDE DE AGUA OU ESGOTO ( NBR 15561)                                                                                                                                                                                                                                                                                                                                                           </t>
  </si>
  <si>
    <t>125,23</t>
  </si>
  <si>
    <t xml:space="preserve">TUBO DE POLIETILENO DE ALTA DENSIDADE, PEAD, PE-80, DE = 160 MM X 14,6 MM PAREDE, (SDR 11 - PN 12,5 ) PARA REDE DE AGUA OU ESGOTO ( NBR 15561)                                                                                                                                                                                                                                                                                                                                                            </t>
  </si>
  <si>
    <t>268,82</t>
  </si>
  <si>
    <t xml:space="preserve">TUBO DE POLIETILENO DE ALTA DENSIDADE, PEAD, PE-80, DE = 900 MM X 34,7 MM PAREDE, ( SDR 26 - PN 05 ) PARA REDE DE AGUA OU ESGOTO ( NBR 15561)                                                                                                                                                                                                                                                                                                                                                             </t>
  </si>
  <si>
    <t>4.634,61</t>
  </si>
  <si>
    <t xml:space="preserve">TUBO DE POLIETILENO DE ALTA DENSIDADE, PEAD, PE-80, DE= 200 MM X 18,2 MM PAREDE, ( SDR 11 - PN 12,5 ) PARA REDE DE AGUA OU ESGOTO ( NBR 15561)                                                                                                                                                                                                                                                                                                                                                            </t>
  </si>
  <si>
    <t>419,05</t>
  </si>
  <si>
    <t xml:space="preserve">TUBO DE POLIETILENO DE ALTA DENSIDADE, PEAD, PE-80, DE= 315 MM X 28,7 MM PAREDE, ( SDR 11 - PN 12,5 ) PARA REDE DE AGUA OU ESGOTO ( NBR 15561)                                                                                                                                                                                                                                                                                                                                                            </t>
  </si>
  <si>
    <t>1.026,80</t>
  </si>
  <si>
    <t xml:space="preserve">TUBO DE POLIETILENO DE ALTA DENSIDADE, PEAD, PE-80, DE= 400 MM X 36,4 MM PAREDE, ( SDR 11 - PN 12,5 ) PARA REDE DE AGUA OU ESGOTO ( NBR 15561)                                                                                                                                                                                                                                                                                                                                                            </t>
  </si>
  <si>
    <t>1.653,80</t>
  </si>
  <si>
    <t xml:space="preserve">TUBO DE POLIETILENO DE ALTA DENSIDADE, PEAD, PE-80, DE= 50 MM X 4,6 MM PAREDE, (SDR 11 - PN 12,5) PARA REDE DE AGUA OU ESGOTO ( NBR 15561)                                                                                                                                                                                                                                                                                                                                                                </t>
  </si>
  <si>
    <t>26,68</t>
  </si>
  <si>
    <t xml:space="preserve">TUBO DE POLIETILENO DE ALTA DENSIDADE, PEAD, PE-80, DE= 500 MM X 45,5 MM PAREDE, ( SDR 11 - PN 12,5 ) PARA REDE DE AGUA OU ESGOTO ( NBR 15561)                                                                                                                                                                                                                                                                                                                                                            </t>
  </si>
  <si>
    <t>2.903,46</t>
  </si>
  <si>
    <t xml:space="preserve">TUBO DE POLIETILENO DE ALTA DENSIDADE, PEAD, PE-80, DE= 630 MM X 57,3 MM PAREDE (SDR 11 - PN 12,5 ) PARA REDE DE AGUA OU ESGOTO ( NBR 15561)                                                                                                                                                                                                                                                                                                                                                              </t>
  </si>
  <si>
    <t>4.318,26</t>
  </si>
  <si>
    <t xml:space="preserve">TUBO DE POLIETILENO DE ALTA DENSIDADE, PEAD, PE-80, DE= 730 MM X 34,1 MM PAREDE, ( SDR 21 - PN 06 ) PARA REDE DE AGUA OU ESGOTO ( NBR 15561)                                                                                                                                                                                                                                                                                                                                                              </t>
  </si>
  <si>
    <t>2.165,50</t>
  </si>
  <si>
    <t xml:space="preserve">TUBO DE POLIETILENO DE ALTA DENSIDADE, PEAD, PE-80, DE= 75 MM X 6,9 MM PAREDE, ( SRD 11 - PN 12,5 ) PARA REDE DE AGUA OU ESGOTO ( NBR 15561)                                                                                                                                                                                                                                                                                                                                                              </t>
  </si>
  <si>
    <t>59,67</t>
  </si>
  <si>
    <t xml:space="preserve">TUBO DE POLIETILENO DE ALTA DENSIDADE, PEAD, PE-80, DE= 800 MM X 30,8 MM PAREDE, ( SDR 26 - PN 05 ) PARA REDE DE AGUA OU ESGOTO ( NBR 15561)                                                                                                                                                                                                                                                                                                                                                              </t>
  </si>
  <si>
    <t xml:space="preserve">TUBO DE PVC, PBL, TIPO LEVE, DN = 250 MM,  PARA VENTILACAO                                                                                                                                                                                                                                                                                                                                                                                                                                                </t>
  </si>
  <si>
    <t>110,61</t>
  </si>
  <si>
    <t xml:space="preserve">TUBO DE PVC, PBL, TIPO LEVE, DN = 300 MM,  PARA VENTILACAO                                                                                                                                                                                                                                                                                                                                                                                                                                                </t>
  </si>
  <si>
    <t>136,16</t>
  </si>
  <si>
    <t xml:space="preserve">TUBO DE REVESTIMENTO, EM ACO, CORPO SCHEDULE 40, PONTEIRA SCHEDULE 80, ROSQUEAVEL E SEGMENTADO PARA PERFURACAO, DIAMETRO 10'' (310 MM)                                                                                                                                                                                                                                                                                                                                                                    </t>
  </si>
  <si>
    <t>3.877,13</t>
  </si>
  <si>
    <t xml:space="preserve">TUBO DE REVESTIMENTO, EM ACO, CORPO SCHEDULE 40, PONTEIRA SCHEDULE 80, ROSQUEAVEL E SEGMENTADO PARA PERFURACAO, DIAMETRO 12" (320 MM)                                                                                                                                                                                                                                                                                                                                                                     </t>
  </si>
  <si>
    <t>4.754,91</t>
  </si>
  <si>
    <t xml:space="preserve">TUBO DE REVESTIMENTO, EM ACO, CORPO SCHEDULE 40, PONTEIRA SCHEDULE 80, ROSQUEAVEL E SEGMENTADO PARA PERFURACAO, DIAMETRO 14'' (400 MM)                                                                                                                                                                                                                                                                                                                                                                    </t>
  </si>
  <si>
    <t>5.511,34</t>
  </si>
  <si>
    <t xml:space="preserve">TUBO DE REVESTIMENTO, EM ACO, CORPO SCHEDULE 40, PONTEIRA SCHEDULE 80, ROSQUEAVEL E SEGMENTADO PARA PERFURACAO, DIAMETRO 16'' (450 MM)                                                                                                                                                                                                                                                                                                                                                                    </t>
  </si>
  <si>
    <t>7.279,70</t>
  </si>
  <si>
    <t xml:space="preserve">TUBO DE REVESTIMENTO, EM ACO, CORPO SCHEDULE 40, PONTEIRA SCHEDULE 80, ROSQUEAVEL E SEGMENTADO PARA PERFURACAO, DIAMETRO 4'' (450 MM)                                                                                                                                                                                                                                                                                                                                                                     </t>
  </si>
  <si>
    <t>1.290,30</t>
  </si>
  <si>
    <t xml:space="preserve">TUBO DE REVESTIMENTO, EM ACO, CORPO SCHEDULE 40, PONTEIRA SCHEDULE 80, ROSQUEAVEL E SEGMENTADO PARA PERFURACAO, DIAMETRO 6'' (200 MM)                                                                                                                                                                                                                                                                                                                                                                     </t>
  </si>
  <si>
    <t>1.797,05</t>
  </si>
  <si>
    <t xml:space="preserve">TUBO DE REVESTIMENTO, EM ACO, CORPO SCHEDULE 40, PONTEIRA SCHEDULE 80, ROSQUEAVEL E SEGMENTADO PARA PERFURACAO, DIAMETRO 8'' (200 MM)                                                                                                                                                                                                                                                                                                                                                                     </t>
  </si>
  <si>
    <t>2.558,90</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</si>
  <si>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</si>
  <si>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</si>
  <si>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42,67</t>
  </si>
  <si>
    <t xml:space="preserve">TUBO DRENO, CORRUGADO, ESPIRALADO, FLEXIVEL, PERFURADO, EM POLIETILENO DE ALTA DENSIDADE (PEAD), DN 100 MM, (4") PARA DRENAGEM - EM ROLO (NORMA DNIT 093/2006 - E.M)                                                                                                                                                                                                                                                                                                                                      </t>
  </si>
  <si>
    <t>12,02</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</si>
  <si>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</si>
  <si>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</si>
  <si>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</si>
  <si>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</si>
  <si>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9,13</t>
  </si>
  <si>
    <t xml:space="preserve">TUBO MONOCAMADA PEX, DN 32 MM, PARA AGUA QUENTE E FRIA                                                                                                                                                                                                                                                                                                                                                                                                                                                    </t>
  </si>
  <si>
    <t>14,94</t>
  </si>
  <si>
    <t xml:space="preserve">TUBO MULTICAMADA PEX, DN *26* MM, PARA INSTALACOES A GAS (AMARELO)                                                                                                                                                                                                                                                                                                                                                                                                                                        </t>
  </si>
  <si>
    <t xml:space="preserve">TUBO MULTICAMADA PEX, DN 16 MM, PARA INSTALACOES A GAS (AMARELO)                                                                                                                                                                                                                                                                                                                                                                                                                                          </t>
  </si>
  <si>
    <t>9,57</t>
  </si>
  <si>
    <t xml:space="preserve">TUBO MULTICAMADA PEX, DN 20 MM, PARA INSTALACOES A GAS (AMARELO)                                                                                                                                                                                                                                                                                                                                                                                                                                          </t>
  </si>
  <si>
    <t xml:space="preserve">TUBO MULTICAMADA PEX, DN 32 MM, PARA INSTALACOES A GAS (AMARELO)                                                                                                                                                                                                                                                                                                                                                                                                                                          </t>
  </si>
  <si>
    <t>30,27</t>
  </si>
  <si>
    <t xml:space="preserve">TUBO PPR PN 20, DN 20 MM, PARA AGUA QUENTE PREDIAL                                                                                                                                                                                                                                                                                                                                                                                                                                                        </t>
  </si>
  <si>
    <t xml:space="preserve">TUBO PPR PN 20, DN 25 MM, PARA AGUA QUENTE PREDIAL                                                                                                                                                                                                                                                                                                                                                                                                                                                        </t>
  </si>
  <si>
    <t>12,12</t>
  </si>
  <si>
    <t xml:space="preserve">TUBO PPR, CLASSE PN 12, DN 110 MM                                                                                                                                                                                                                                                                                                                                                                                                                                                                         </t>
  </si>
  <si>
    <t>118,60</t>
  </si>
  <si>
    <t xml:space="preserve">TUBO PPR, CLASSE PN 12, DN 32 MM                                                                                                                                                                                                                                                                                                                                                                                                                                                                          </t>
  </si>
  <si>
    <t xml:space="preserve">TUBO PPR, CLASSE PN 12, DN 40 MM                                                                                                                                                                                                                                                                                                                                                                                                                                                                          </t>
  </si>
  <si>
    <t xml:space="preserve">TUBO PPR, CLASSE PN 12, DN 50 MM                                                                                                                                                                                                                                                                                                                                                                                                                                                                          </t>
  </si>
  <si>
    <t>22,17</t>
  </si>
  <si>
    <t xml:space="preserve">TUBO PPR, CLASSE PN 12, DN 63 MM                                                                                                                                                                                                                                                                                                                                                                                                                                                                          </t>
  </si>
  <si>
    <t>36,01</t>
  </si>
  <si>
    <t xml:space="preserve">TUBO PPR, CLASSE PN 12, DN 75 MM                                                                                                                                                                                                                                                                                                                                                                                                                                                                          </t>
  </si>
  <si>
    <t>46,17</t>
  </si>
  <si>
    <t xml:space="preserve">TUBO PPR, CLASSE PN 12, DN 90 MM                                                                                                                                                                                                                                                                                                                                                                                                                                                                          </t>
  </si>
  <si>
    <t>79,38</t>
  </si>
  <si>
    <t xml:space="preserve">TUBO PPR, CLASSE PN 20, SOLDAVEL, DN 32 MM PARA AGUA FRIA OU QUENTE PREDIAL                                                                                                                                                                                                                                                                                                                                                                                                                               </t>
  </si>
  <si>
    <t>18,24</t>
  </si>
  <si>
    <t xml:space="preserve">TUBO PPR, CLASSE PN 25, DN 110 MM, PARA AGUA QUENTE E FRIA PREDIAL                                                                                                                                                                                                                                                                                                                                                                                                                                        </t>
  </si>
  <si>
    <t>239,62</t>
  </si>
  <si>
    <t xml:space="preserve">TUBO PPR, CLASSE PN 25, DN 20 MM, PARA AGUA QUENTE E FRIA PREDIAL                                                                                                                                                                                                                                                                                                                                                                                                                                         </t>
  </si>
  <si>
    <t>9,83</t>
  </si>
  <si>
    <t xml:space="preserve">TUBO PPR, CLASSE PN 25, DN 25 MM, PARA AGUA QUENTE E FRIA PREDIAL                                                                                                                                                                                                                                                                                                                                                                                                                                         </t>
  </si>
  <si>
    <t>13,59</t>
  </si>
  <si>
    <t xml:space="preserve">TUBO PPR, CLASSE PN 25, DN 32 MM, PARA AGUA QUENTE E FRIA PREDIAL                                                                                                                                                                                                                                                                                                                                                                                                                                         </t>
  </si>
  <si>
    <t>18,19</t>
  </si>
  <si>
    <t xml:space="preserve">TUBO PPR, CLASSE PN 25, DN 40 MM, PARA AGUA QUENTE E FRIA PREDIAL                                                                                                                                                                                                                                                                                                                                                                                                                                         </t>
  </si>
  <si>
    <t>26,24</t>
  </si>
  <si>
    <t xml:space="preserve">TUBO PPR, CLASSE PN 25, DN 50 MM, PARA AGUA QUENTE E FRIA PREDIAL                                                                                                                                                                                                                                                                                                                                                                                                                                         </t>
  </si>
  <si>
    <t>41,46</t>
  </si>
  <si>
    <t xml:space="preserve">TUBO PPR, CLASSE PN 25, DN 63 MM, PARA AGUA QUENTE E FRIA PREDIAL                                                                                                                                                                                                                                                                                                                                                                                                                                         </t>
  </si>
  <si>
    <t>72,96</t>
  </si>
  <si>
    <t xml:space="preserve">TUBO PPR, CLASSE PN 25, DN 75 MM, PARA AGUA QUENTE E FRIA PREDIAL                                                                                                                                                                                                                                                                                                                                                                                                                                         </t>
  </si>
  <si>
    <t>100,30</t>
  </si>
  <si>
    <t xml:space="preserve">TUBO PPR, CLASSE PN 25, DN 90 MM, PARA AGUA QUENTE E FRIA PREDIAL                                                                                                                                                                                                                                                                                                                                                                                                                                         </t>
  </si>
  <si>
    <t>172,44</t>
  </si>
  <si>
    <t xml:space="preserve">TUBO PVC  SERIE NORMAL, DN 100 MM, PARA ESGOTO  PREDIAL (NBR 5688)                                                                                                                                                                                                                                                                                                                                                                                                                                        </t>
  </si>
  <si>
    <t>13,33</t>
  </si>
  <si>
    <t xml:space="preserve">TUBO PVC  SERIE NORMAL, DN 150 MM, PARA ESGOTO  PREDIAL (NBR 5688)                                                                                                                                                                                                                                                                                                                                                                                                                                        </t>
  </si>
  <si>
    <t>34,84</t>
  </si>
  <si>
    <t xml:space="preserve">TUBO PVC  SERIE NORMAL, DN 40 MM, PARA ESGOTO  PREDIAL (NBR 5688)                                                                                                                                                                                                                                                                                                                                                                                                                                         </t>
  </si>
  <si>
    <t xml:space="preserve">TUBO PVC CORRUGADO, PAREDE DUPLA, JE, DN 150 MM/ DE 160 MM, REDE COLETORA ESGOTO                                                                                                                                                                                                                                                                                                                                                                                                                          </t>
  </si>
  <si>
    <t>52,67</t>
  </si>
  <si>
    <t xml:space="preserve">TUBO PVC CORRUGADO, PAREDE DUPLA, JE, DN 200 MM/ DE 200 MM, REDE COLETORA ESGOTO                                                                                                                                                                                                                                                                                                                                                                                                                          </t>
  </si>
  <si>
    <t>89,53</t>
  </si>
  <si>
    <t xml:space="preserve">TUBO PVC CORRUGADO, PAREDE DUPLA, JE, DN 250 MM/ DE 250 MM, REDE COLETORA ESGOTO                                                                                                                                                                                                                                                                                                                                                                                                                          </t>
  </si>
  <si>
    <t xml:space="preserve">TUBO PVC CORRUGADO, PAREDE DUPLA, JE, DN 300 MM/ DE 315 MM , REDE COLETORA ESGOTO                                                                                                                                                                                                                                                                                                                                                                                                                         </t>
  </si>
  <si>
    <t>206,34</t>
  </si>
  <si>
    <t xml:space="preserve">TUBO PVC CORRUGADO, PAREDE DUPLA, JE, DN 350 MM/ DE 355 MM, REDE COLETORA ESGOTO                                                                                                                                                                                                                                                                                                                                                                                                                          </t>
  </si>
  <si>
    <t>277,96</t>
  </si>
  <si>
    <t xml:space="preserve">TUBO PVC CORRUGADO, PAREDE DUPLA, JE, DN 400 MM/ DE 400 MM, REDE COLETORA ESGOTO                                                                                                                                                                                                                                                                                                                                                                                                                          </t>
  </si>
  <si>
    <t>367,15</t>
  </si>
  <si>
    <t xml:space="preserve">TUBO PVC DE REVESTIMENTO GEOMECANICO NERVURADO REFORCADO, DN = 150 MM, COMPRIMENTO = 2 M                                                                                                                                                                                                                                                                                                                                                                                                                  </t>
  </si>
  <si>
    <t>147,75</t>
  </si>
  <si>
    <t xml:space="preserve">TUBO PVC DE REVESTIMENTO GEOMECANICO NERVURADO REFORCADO, DN = 200 MM, COMPRIMENTO = 2 M                                                                                                                                                                                                                                                                                                                                                                                                                  </t>
  </si>
  <si>
    <t>262,74</t>
  </si>
  <si>
    <t xml:space="preserve">TUBO PVC DE REVESTIMENTO GEOMECANICO NERVURADO STANDARD, DN = 154 MM, COMPRIMENTO = 2 M                                                                                                                                                                                                                                                                                                                                                                                                                   </t>
  </si>
  <si>
    <t>115,12</t>
  </si>
  <si>
    <t xml:space="preserve">TUBO PVC DE REVESTIMENTO GEOMECANICO NERVURADO STANDARD, DN = 206 MM, COMPRIMENTO = 2 M                                                                                                                                                                                                                                                                                                                                                                                                                   </t>
  </si>
  <si>
    <t>199,62</t>
  </si>
  <si>
    <t xml:space="preserve">TUBO PVC DEFOFO, JEI, 1 MPA, DN 100 MM, PARA REDE DE AGUA (NBR 7665)                                                                                                                                                                                                                                                                                                                                                                                                                                      </t>
  </si>
  <si>
    <t>38,41</t>
  </si>
  <si>
    <t xml:space="preserve">TUBO PVC DEFOFO, JEI, 1 MPA, DN 150 MM, PARA REDE DE  AGUA (NBR 7665)                                                                                                                                                                                                                                                                                                                                                                                                                                     </t>
  </si>
  <si>
    <t>103,38</t>
  </si>
  <si>
    <t xml:space="preserve">TUBO PVC DEFOFO, JEI, 1 MPA, DN 200 MM, PARA REDE DE AGUA (NBR 7665)                                                                                                                                                                                                                                                                                                                                                                                                                                      </t>
  </si>
  <si>
    <t>175,20</t>
  </si>
  <si>
    <t xml:space="preserve">TUBO PVC DEFOFO, JEI, 1 MPA, DN 250 MM, PARA REDE DE AGUA (NBR 7665)                                                                                                                                                                                                                                                                                                                                                                                                                                      </t>
  </si>
  <si>
    <t>266,72</t>
  </si>
  <si>
    <t xml:space="preserve">TUBO PVC DEFOFO, JEI, 1 MPA, DN 300 MM, PARA REDE DE AGUA (NBR 7665)                                                                                                                                                                                                                                                                                                                                                                                                                                      </t>
  </si>
  <si>
    <t>378,75</t>
  </si>
  <si>
    <t xml:space="preserve">TUBO PVC PBA JEI, CLASSE 12, DN 100 MM, PARA REDE DE AGUA (NBR 5647)                                                                                                                                                                                                                                                                                                                                                                                                                                      </t>
  </si>
  <si>
    <t>46,04</t>
  </si>
  <si>
    <t xml:space="preserve">TUBO PVC PBA JEI, CLASSE 12, DN 50 MM, PARA REDE DE AGUA (NBR 5647)                                                                                                                                                                                                                                                                                                                                                                                                                                       </t>
  </si>
  <si>
    <t xml:space="preserve">TUBO PVC PBA JEI, CLASSE 12, DN 75 MM, PARA REDE DE AGUA (NBR 5647)                                                                                                                                                                                                                                                                                                                                                                                                                                       </t>
  </si>
  <si>
    <t xml:space="preserve">TUBO PVC PBA JEI, CLASSE 15, DN 100 MM, PARA REDE DE AGUA (NBR 5647)                                                                                                                                                                                                                                                                                                                                                                                                                                      </t>
  </si>
  <si>
    <t>55,23</t>
  </si>
  <si>
    <t xml:space="preserve">TUBO PVC PBA JEI, CLASSE 15, DN 50 MM, PARA REDE DE AGUA (NBR 5647)                                                                                                                                                                                                                                                                                                                                                                                                                                       </t>
  </si>
  <si>
    <t xml:space="preserve">TUBO PVC PBA JEI, CLASSE 15, DN 75 MM, PARA REDE DE AGUA (NBR 5647)                                                                                                                                                                                                                                                                                                                                                                                                                                       </t>
  </si>
  <si>
    <t xml:space="preserve">TUBO PVC PBA JEI, CLASSE 20, DN 100 MM, PARA REDE DE AGUA (NBR 5647)                                                                                                                                                                                                                                                                                                                                                                                                                                      </t>
  </si>
  <si>
    <t>69,06</t>
  </si>
  <si>
    <t xml:space="preserve">TUBO PVC PBA JEI, CLASSE 20, DN 50 MM, PARA REDE DE AGUA (NBR 5647)                                                                                                                                                                                                                                                                                                                                                                                                                                       </t>
  </si>
  <si>
    <t>20,69</t>
  </si>
  <si>
    <t xml:space="preserve">TUBO PVC PBA JEI, CLASSE 20, DN 75 MM, PARA REDE DE AGUA (NBR 5647)                                                                                                                                                                                                                                                                                                                                                                                                                                       </t>
  </si>
  <si>
    <t>41,71</t>
  </si>
  <si>
    <t xml:space="preserve">TUBO PVC ROSCAVEL, 3/4",  AGUA FRIA PREDIAL                                                                                                                                                                                                                                                                                                                                                                                                                                                               </t>
  </si>
  <si>
    <t>12,85</t>
  </si>
  <si>
    <t xml:space="preserve">TUBO PVC SERIE NORMAL, DN 50 MM, PARA ESGOTO PREDIAL (NBR 5688)                                                                                                                                                                                                                                                                                                                                                                                                                                           </t>
  </si>
  <si>
    <t xml:space="preserve">TUBO PVC SERIE NORMAL, DN 75 MM, PARA ESGOTO PREDIAL (NBR 5688)                                                                                                                                                                                                                                                                                                                                                                                                                                           </t>
  </si>
  <si>
    <t>12,62</t>
  </si>
  <si>
    <t xml:space="preserve">TUBO PVC, RIGIDO, CORRUGADO, PERFURADO DN 100 MM, PARA DRENAGEM, SISTEMA IRRIGACAO                                                                                                                                                                                                                                                                                                                                                                                                                        </t>
  </si>
  <si>
    <t>52,19</t>
  </si>
  <si>
    <t xml:space="preserve">TUBO PVC, ROSCAVEL,  2 1/2", AGUA FRIA PREDIAL                                                                                                                                                                                                                                                                                                                                                                                                                                                            </t>
  </si>
  <si>
    <t>77,66</t>
  </si>
  <si>
    <t xml:space="preserve">TUBO PVC, ROSCAVEL,  2", PARA AGUA FRIA PREDIAL                                                                                                                                                                                                                                                                                                                                                                                                                                                           </t>
  </si>
  <si>
    <t>56,69</t>
  </si>
  <si>
    <t xml:space="preserve">TUBO PVC, ROSCAVEL, 1 1/2",  AGUA FRIA PREDIAL                                                                                                                                                                                                                                                                                                                                                                                                                                                            </t>
  </si>
  <si>
    <t>39,61</t>
  </si>
  <si>
    <t xml:space="preserve">TUBO PVC, ROSCAVEL, 1 1/4", AGUA FRIA PREDIAL                                                                                                                                                                                                                                                                                                                                                                                                                                                             </t>
  </si>
  <si>
    <t>31,11</t>
  </si>
  <si>
    <t xml:space="preserve">TUBO PVC, ROSCAVEL, 1/2", AGUA FRIA PREDIAL                                                                                                                                                                                                                                                                                                                                                                                                                                                               </t>
  </si>
  <si>
    <t>10,03</t>
  </si>
  <si>
    <t xml:space="preserve">TUBO PVC, ROSCAVEL, 1", AGUA FRIA PREDIAL                                                                                                                                                                                                                                                                                                                                                                                                                                                                 </t>
  </si>
  <si>
    <t>26,85</t>
  </si>
  <si>
    <t xml:space="preserve">TUBO PVC, SERIE R, DN 100 MM, PARA ESGOTO OU AGUAS PLUVIAIS PREDIAL (NBR 5688)                                                                                                                                                                                                                                                                                                                                                                                                                            </t>
  </si>
  <si>
    <t xml:space="preserve">TUBO PVC, SERIE R, DN 150 MM, PARA ESGOTO OU AGUAS PLUVIAIS PREDIAL (NBR 5688)                                                                                                                                                                                                                                                                                                                                                                                                                            </t>
  </si>
  <si>
    <t>53,02</t>
  </si>
  <si>
    <t xml:space="preserve">TUBO PVC, SERIE R, DN 40 MM, PARA ESGOTO OU AGUAS PLUVIAIS PREDIAL (NBR 5688)                                                                                                                                                                                                                                                                                                                                                                                                                             </t>
  </si>
  <si>
    <t>8,14</t>
  </si>
  <si>
    <t xml:space="preserve">TUBO PVC, SERIE R, DN 50 MM, PARA ESGOTO OU AGUAS PLUVIAIS PREDIAL (NBR 5688)                                                                                                                                                                                                                                                                                                                                                                                                                             </t>
  </si>
  <si>
    <t>11,46</t>
  </si>
  <si>
    <t xml:space="preserve">TUBO PVC, SERIE R, DN 75 MM, PARA ESGOTO OU AGUAS PLUVIAIS PREDIAL (NBR 5688)                                                                                                                                                                                                                                                                                                                                                                                                                             </t>
  </si>
  <si>
    <t xml:space="preserve">TUBO PVC, SOLDAVEL, DE 110 MM, AGUA FRIA (NBR-5648)                                                                                                                                                                                                                                                                                                                                                                                                                                                       </t>
  </si>
  <si>
    <t>115,82</t>
  </si>
  <si>
    <t xml:space="preserve">TUBO PVC, SOLDAVEL, DE 20 MM, AGUA FRIA (NBR-5648)                                                                                                                                                                                                                                                                                                                                                                                                                                                        </t>
  </si>
  <si>
    <t xml:space="preserve">TUBO PVC, SOLDAVEL, DE 25 MM, AGUA FRIA (NBR-5648)                                                                                                                                                                                                                                                                                                                                                                                                                                                        </t>
  </si>
  <si>
    <t xml:space="preserve">TUBO PVC, SOLDAVEL, DE 32 MM, AGUA FRIA (NBR-5648)                                                                                                                                                                                                                                                                                                                                                                                                                                                        </t>
  </si>
  <si>
    <t>11,33</t>
  </si>
  <si>
    <t xml:space="preserve">TUBO PVC, SOLDAVEL, DE 40 MM, AGUA FRIA (NBR-5648)                                                                                                                                                                                                                                                                                                                                                                                                                                                        </t>
  </si>
  <si>
    <t xml:space="preserve">TUBO PVC, SOLDAVEL, DE 50 MM, AGUA FRIA (NBR-5648)                                                                                                                                                                                                                                                                                                                                                                                                                                                        </t>
  </si>
  <si>
    <t>19,51</t>
  </si>
  <si>
    <t xml:space="preserve">TUBO PVC, SOLDAVEL, DE 60 MM, AGUA FRIA (NBR-5648)                                                                                                                                                                                                                                                                                                                                                                                                                                                        </t>
  </si>
  <si>
    <t>32,11</t>
  </si>
  <si>
    <t xml:space="preserve">TUBO PVC, SOLDAVEL, DE 75 MM, AGUA FRIA (NBR-5648)                                                                                                                                                                                                                                                                                                                                                                                                                                                        </t>
  </si>
  <si>
    <t>53,20</t>
  </si>
  <si>
    <t xml:space="preserve">TUBO PVC, SOLDAVEL, DE 85 MM, AGUA FRIA (NBR-5648)                                                                                                                                                                                                                                                                                                                                                                                                                                                        </t>
  </si>
  <si>
    <t>74,01</t>
  </si>
  <si>
    <t xml:space="preserve">TUBO 26" EM CHAPA PRETA, E= 3/16", 147 KG/6 M                                                                                                                                                                                                                                                                                                                                                                                                                                                             </t>
  </si>
  <si>
    <t>3.659,27</t>
  </si>
  <si>
    <t xml:space="preserve">TUBO 30" EM CHAPA PRETA, E= 1/4", 175 KG/6 M                                                                                                                                                                                                                                                                                                                                                                                                                                                              </t>
  </si>
  <si>
    <t>4.664,70</t>
  </si>
  <si>
    <t xml:space="preserve">TUBO 30" EM CHAPA PRETA, E= 3/8", 177 KG/6 M                                                                                                                                                                                                                                                                                                                                                                                                                                                              </t>
  </si>
  <si>
    <t>4.718,01</t>
  </si>
  <si>
    <t xml:space="preserve">UNIAO COM ASSENTO CONICO DE BRONZE, DIAMETRO 1/2"                                                                                                                                                                                                                                                                                                                                                                                                                                                         </t>
  </si>
  <si>
    <t>50,70</t>
  </si>
  <si>
    <t xml:space="preserve">UNIAO COM ASSENTO CONICO DE BRONZE, DIAMETRO 1"                                                                                                                                                                                                                                                                                                                                                                                                                                                           </t>
  </si>
  <si>
    <t>69,65</t>
  </si>
  <si>
    <t xml:space="preserve">UNIAO COM ASSENTO CONICO DE BRONZE, DIAMETRO 2 1/2"                                                                                                                                                                                                                                                                                                                                                                                                                                                       </t>
  </si>
  <si>
    <t>289,11</t>
  </si>
  <si>
    <t xml:space="preserve">UNIAO COM ASSENTO CONICO DE BRONZE, DIAMETRO 2'                                                                                                                                                                                                                                                                                                                                                                                                                                                           </t>
  </si>
  <si>
    <t>185,57</t>
  </si>
  <si>
    <t xml:space="preserve">UNIAO COM ASSENTO CONICO DE BRONZE, DIAMETRO 3/4"                                                                                                                                                                                                                                                                                                                                                                                                                                                         </t>
  </si>
  <si>
    <t>62,15</t>
  </si>
  <si>
    <t xml:space="preserve">UNIAO COM ASSENTO CONICO DE BRONZE, DIAMETRO 3"                                                                                                                                                                                                                                                                                                                                                                                                                                                           </t>
  </si>
  <si>
    <t>467,50</t>
  </si>
  <si>
    <t xml:space="preserve">UNIAO COM ASSENTO CONICO DE BRONZE, DIAMETRO 4"                                                                                                                                                                                                                                                                                                                                                                                                                                                           </t>
  </si>
  <si>
    <t>795,60</t>
  </si>
  <si>
    <t xml:space="preserve">UNIAO COM ASSENTO CONICO DE FERRO LONGO (MACHO-FEMEA), DIAMETRO 1 1/2"                                                                                                                                                                                                                                                                                                                                                                                                                                    </t>
  </si>
  <si>
    <t xml:space="preserve">UNIAO COM ASSENTO CONICO DE FERRO LONGO (MACHO-FEMEA), DIAMETRO 1/2"                                                                                                                                                                                                                                                                                                                                                                                                                                      </t>
  </si>
  <si>
    <t>53,32</t>
  </si>
  <si>
    <t xml:space="preserve">UNIAO COM ASSENTO CONICO DE FERRO LONGO (MACHO-FEMEA), DIAMETRO 1"                                                                                                                                                                                                                                                                                                                                                                                                                                        </t>
  </si>
  <si>
    <t>104,17</t>
  </si>
  <si>
    <t xml:space="preserve">UNIAO COM ASSENTO CONICO DE FERRO LONGO (MACHO-FEMEA), DIAMETRO 2 1/2"                                                                                                                                                                                                                                                                                                                                                                                                                                    </t>
  </si>
  <si>
    <t>322,38</t>
  </si>
  <si>
    <t xml:space="preserve">UNIAO COM ASSENTO CONICO DE FERRO LONGO (MACHO-FEMEA), DIAMETRO 2"                                                                                                                                                                                                                                                                                                                                                                                                                                        </t>
  </si>
  <si>
    <t>260,36</t>
  </si>
  <si>
    <t xml:space="preserve">UNIAO COM ASSENTO CONICO DE FERRO LONGO (MACHO-FEMEA), DIAMETRO 3/4"                                                                                                                                                                                                                                                                                                                                                                                                                                      </t>
  </si>
  <si>
    <t>83,56</t>
  </si>
  <si>
    <t xml:space="preserve">UNIAO COM ASSENTO CONICO DE FERRO LONGO (MACHO-FEMEA), DIAMETRO 3'                                                                                                                                                                                                                                                                                                                                                                                                                                        </t>
  </si>
  <si>
    <t>471,17</t>
  </si>
  <si>
    <t xml:space="preserve">UNIAO COM ASSENTO CONICO DE FERRO LONGO (MACHO-FEMEA), DIAMETRO 4"                                                                                                                                                                                                                                                                                                                                                                                                                                        </t>
  </si>
  <si>
    <t>595,19</t>
  </si>
  <si>
    <t xml:space="preserve">UNIAO COM FLANGE PPR, COM PARAFUSOS, DN 40 MM, PARA AGUA QUENTE PREDIAL                                                                                                                                                                                                                                                                                                                                                                                                                                   </t>
  </si>
  <si>
    <t>132,33</t>
  </si>
  <si>
    <t xml:space="preserve">UNIAO DE FERRO GALVANIZADO, COM ASSENTO CONICO DE BRONZE, DE 1 1/2"                                                                                                                                                                                                                                                                                                                                                                                                                                       </t>
  </si>
  <si>
    <t>107,25</t>
  </si>
  <si>
    <t xml:space="preserve">UNIAO DE FERRO GALVANIZADO, COM ASSENTO CONICO DE BRONZE, DE 1 1/4"                                                                                                                                                                                                                                                                                                                                                                                                                                       </t>
  </si>
  <si>
    <t>103,67</t>
  </si>
  <si>
    <t xml:space="preserve">UNIAO DE FERRO GALVANIZADO, COM ROSCA BSP, COM ASSENTO PLANO, DE 1 1/2"                                                                                                                                                                                                                                                                                                                                                                                                                                   </t>
  </si>
  <si>
    <t>77,32</t>
  </si>
  <si>
    <t xml:space="preserve">UNIAO DE FERRO GALVANIZADO, COM ROSCA BSP, COM ASSENTO PLANO, DE 1 1/4"                                                                                                                                                                                                                                                                                                                                                                                                                                   </t>
  </si>
  <si>
    <t>62,13</t>
  </si>
  <si>
    <t xml:space="preserve">UNIAO DE FERRO GALVANIZADO, COM ROSCA BSP, COM ASSENTO PLANO, DE 1/2"                                                                                                                                                                                                                                                                                                                                                                                                                                     </t>
  </si>
  <si>
    <t>27,11</t>
  </si>
  <si>
    <t xml:space="preserve">UNIAO DE FERRO GALVANIZADO, COM ROSCA BSP, COM ASSENTO PLANO, DE 1"                                                                                                                                                                                                                                                                                                                                                                                                                                       </t>
  </si>
  <si>
    <t>37,13</t>
  </si>
  <si>
    <t xml:space="preserve">UNIAO DE FERRO GALVANIZADO, COM ROSCA BSP, COM ASSENTO PLANO, DE 2 1/2"                                                                                                                                                                                                                                                                                                                                                                                                                                   </t>
  </si>
  <si>
    <t xml:space="preserve">UNIAO DE FERRO GALVANIZADO, COM ROSCA BSP, COM ASSENTO PLANO, DE 2"                                                                                                                                                                                                                                                                                                                                                                                                                                       </t>
  </si>
  <si>
    <t>113,70</t>
  </si>
  <si>
    <t xml:space="preserve">UNIAO DE FERRO GALVANIZADO, COM ROSCA BSP, COM ASSENTO PLANO, DE 3/4"                                                                                                                                                                                                                                                                                                                                                                                                                                     </t>
  </si>
  <si>
    <t xml:space="preserve">UNIAO DE FERRO GALVANIZADO, COM ROSCA BSP, COM ASSENTO PLANO, DE 3"                                                                                                                                                                                                                                                                                                                                                                                                                                       </t>
  </si>
  <si>
    <t>291,45</t>
  </si>
  <si>
    <t xml:space="preserve">UNIAO DE FERRO GALVANIZADO, COM ROSCA BSP, COM ASSENTO PLANO, DE 4"                                                                                                                                                                                                                                                                                                                                                                                                                                       </t>
  </si>
  <si>
    <t>409,14</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</si>
  <si>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</si>
  <si>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</si>
  <si>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</si>
  <si>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</si>
  <si>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11,84</t>
  </si>
  <si>
    <t xml:space="preserve">UNIAO PVC, ROSCAVEL 1/2",  AGUA FRIA PREDIAL                                                                                                                                                                                                                                                                                                                                                                                                                                                              </t>
  </si>
  <si>
    <t xml:space="preserve">UNIAO PVC, ROSCAVEL, 1 1/2",  AGUA FRIA PREDIAL                                                                                                                                                                                                                                                                                                                                                                                                                                                           </t>
  </si>
  <si>
    <t>41,22</t>
  </si>
  <si>
    <t xml:space="preserve">UNIAO PVC, ROSCAVEL, 1",  AGUA FRIA PREDIAL                                                                                                                                                                                                                                                                                                                                                                                                                                                               </t>
  </si>
  <si>
    <t>23,88</t>
  </si>
  <si>
    <t xml:space="preserve">UNIAO PVC, ROSCAVEL, 3/4",  AGUA FRIA PREDIAL                                                                                                                                                                                                                                                                                                                                                                                                                                                             </t>
  </si>
  <si>
    <t xml:space="preserve">UNIAO PVC, SOLDAVEL, 110 MM,  PARA AGUA FRIA PREDIAL                                                                                                                                                                                                                                                                                                                                                                                                                                                      </t>
  </si>
  <si>
    <t>481,50</t>
  </si>
  <si>
    <t xml:space="preserve">UNIAO PVC, SOLDAVEL, 20 MM,  PARA AGUA FRIA PREDIAL                                                                                                                                                                                                                                                                                                                                                                                                                                                       </t>
  </si>
  <si>
    <t>8,38</t>
  </si>
  <si>
    <t xml:space="preserve">UNIAO PVC, SOLDAVEL, 25 MM,  PARA AGUA FRIA PREDIAL                                                                                                                                                                                                                                                                                                                                                                                                                                                       </t>
  </si>
  <si>
    <t xml:space="preserve">UNIAO PVC, SOLDAVEL, 32 MM,  PARA AGUA FRIA PREDIAL                                                                                                                                                                                                                                                                                                                                                                                                                                                       </t>
  </si>
  <si>
    <t>17,01</t>
  </si>
  <si>
    <t xml:space="preserve">UNIAO PVC, SOLDAVEL, 40 MM,  PARA AGUA FRIA PREDIAL                                                                                                                                                                                                                                                                                                                                                                                                                                                       </t>
  </si>
  <si>
    <t>32,72</t>
  </si>
  <si>
    <t xml:space="preserve">UNIAO PVC, SOLDAVEL, 50 MM,  PARA AGUA FRIA PREDIAL                                                                                                                                                                                                                                                                                                                                                                                                                                                       </t>
  </si>
  <si>
    <t>34,93</t>
  </si>
  <si>
    <t xml:space="preserve">UNIAO PVC, SOLDAVEL, 60 MM,  PARA AGUA FRIA PREDIAL                                                                                                                                                                                                                                                                                                                                                                                                                                                       </t>
  </si>
  <si>
    <t>90,89</t>
  </si>
  <si>
    <t xml:space="preserve">UNIAO PVC, SOLDAVEL, 75 MM,  PARA AGUA FRIA PREDIAL                                                                                                                                                                                                                                                                                                                                                                                                                                                       </t>
  </si>
  <si>
    <t>185,10</t>
  </si>
  <si>
    <t xml:space="preserve">UNIAO PVC, SOLDAVEL, 85 MM,  PARA AGUA FRIA PREDIAL                                                                                                                                                                                                                                                                                                                                                                                                                                                       </t>
  </si>
  <si>
    <t>218,55</t>
  </si>
  <si>
    <t xml:space="preserve">UNIAO TIPO STORZ, COM EMPATACAO INTERNA TIPO ANEL DE EXPANSAO, ENGATE RAPIDO 1 1/2", PARA MANGUEIRA DE COMBATE A INCENDIO PREDIAL                                                                                                                                                                                                                                                                                                                                                                         </t>
  </si>
  <si>
    <t>183,72</t>
  </si>
  <si>
    <t xml:space="preserve">UNIAO TIPO STORZ, COM EMPATACAO INTERNA TIPO ANEL DE EXPANSAO, ENGATE RAPIDO 2 1/2", PARA MANGUEIRA DE COMBATE A INCENDIO PREDIAL                                                                                                                                                                                                                                                                                                                                                                         </t>
  </si>
  <si>
    <t>262,85</t>
  </si>
  <si>
    <t xml:space="preserve">UNIAO, CPVC, SOLDAVEL, 15 MM, PARA AGUA QUENTE PREDIAL                                                                                                                                                                                                                                                                                                                                                                                                                                                    </t>
  </si>
  <si>
    <t>13,06</t>
  </si>
  <si>
    <t xml:space="preserve">UNIAO, CPVC, SOLDAVEL, 22 MM, PARA AGUA QUENTE PREDIAL                                                                                                                                                                                                                                                                                                                                                                                                                                                    </t>
  </si>
  <si>
    <t>14,41</t>
  </si>
  <si>
    <t xml:space="preserve">UNIAO, CPVC, SOLDAVEL, 28 MM, PARA AGUA QUENTE PREDIAL                                                                                                                                                                                                                                                                                                                                                                                                                                                    </t>
  </si>
  <si>
    <t>19,17</t>
  </si>
  <si>
    <t xml:space="preserve">UNIAO, CPVC, SOLDAVEL, 35 MM, PARA AGUA QUENTE PREDIAL                                                                                                                                                                                                                                                                                                                                                                                                                                                    </t>
  </si>
  <si>
    <t xml:space="preserve">UNIAO, CPVC, SOLDAVEL, 42 MM, PARA AGUA QUENTE PREDIAL                                                                                                                                                                                                                                                                                                                                                                                                                                                    </t>
  </si>
  <si>
    <t>45,15</t>
  </si>
  <si>
    <t xml:space="preserve">UNIAO, CPVC, SOLDAVEL, 54 MM, PARA AGUA QUENTE PREDIAL                                                                                                                                                                                                                                                                                                                                                                                                                                                    </t>
  </si>
  <si>
    <t>107,50</t>
  </si>
  <si>
    <t xml:space="preserve">UNIAO, CPVC, SOLDAVEL, 73 MM, PARA AGUA QUENTE PREDIAL                                                                                                                                                                                                                                                                                                                                                                                                                                                    </t>
  </si>
  <si>
    <t>140,12</t>
  </si>
  <si>
    <t xml:space="preserve">UNIAO, CPVC, SOLDAVEL, 89 MM, PARA AGUA QUENTE PREDIAL                                                                                                                                                                                                                                                                                                                                                                                                                                                    </t>
  </si>
  <si>
    <t>213,37</t>
  </si>
  <si>
    <t xml:space="preserve">USINA DE ASFALTO A FRIO, CAPACIDADE DE 30 A 40 T/H, ELETRICA, POTENCIA DE 30 CV                                                                                                                                                                                                                                                                                                                                                                                                                           </t>
  </si>
  <si>
    <t>150.170,97</t>
  </si>
  <si>
    <t xml:space="preserve">USINA DE ASFALTO A FRIO, CAPACIDADE DE 40 A 60 T/H, ELETRICA, POTENCIA DE 30 CV                                                                                                                                                                                                                                                                                                                                                                                                                           </t>
  </si>
  <si>
    <t>187.035,95</t>
  </si>
  <si>
    <t xml:space="preserve">USINA DE ASFALTO A QUENTE, FIXA, TIPO CONTRA FLUXO, CAPACIDADE DE 100 A 140 T/H, POTENCIA DE 280 KW, COM MISTURADOR EXTERNO ROTATIVO                                                                                                                                                                                                                                                                                                                                                                      </t>
  </si>
  <si>
    <t>3.638.222,43</t>
  </si>
  <si>
    <t xml:space="preserve">USINA DE ASFALTO, GRAVIMETRICA, CAPACIDADE DE 150 T/H, POTENCIA DE 400  KW                                                                                                                                                                                                                                                                                                                                                                                                                                </t>
  </si>
  <si>
    <t>9.579.311,26</t>
  </si>
  <si>
    <t xml:space="preserve">USINA DE CONCRETO FIXA, CAPACIDADE NOMINAL DE 40 M3/H, SEM SILO                                                                                                                                                                                                                                                                                                                                                                                                                                           </t>
  </si>
  <si>
    <t>399.604,75</t>
  </si>
  <si>
    <t xml:space="preserve">USINA DE CONCRETO FIXA, CAPACIDADE NOMINAL DE 60 M3/H, SEM SILO                                                                                                                                                                                                                                                                                                                                                                                                                                           </t>
  </si>
  <si>
    <t>537.335,18</t>
  </si>
  <si>
    <t xml:space="preserve">USINA DE CONCRETO FIXA, CAPACIDADE NOMINAL DE 80 M3/H, SEM SILO                                                                                                                                                                                                                                                                                                                                                                                                                                           </t>
  </si>
  <si>
    <t>658.491,12</t>
  </si>
  <si>
    <t xml:space="preserve">USINA DE CONCRETO FIXA, CAPACIDADE NOMINAL DE 90 A 120 M3/H, SEM SILO                                                                                                                                                                                                                                                                                                                                                                                                                                     </t>
  </si>
  <si>
    <t>712.400,00</t>
  </si>
  <si>
    <t xml:space="preserve">USINA DE LAMA ASFALTICA, PROD 30 A 50 T/H, SILO DE AGREGADO 7 M3, RESERVATORIOS PARA EMULSAO E AGUA DE 2,3 M3 CADA, MISTURADOR TIPO PUGG-MILL A SER MONTADO SOBRE CAMINHAO                                                                                                                                                                                                                                                                                                                                </t>
  </si>
  <si>
    <t>665.336,65</t>
  </si>
  <si>
    <t xml:space="preserve">USINA DE MISTURAS ASFALTICAS A QUENTE, MOVEL, TIPO CONTRA FLUXO, CAPACIDADE DE 40 A 80 T/H                                                                                                                                                                                                                                                                                                                                                                                                                </t>
  </si>
  <si>
    <t>2.961.923,00</t>
  </si>
  <si>
    <t xml:space="preserve">USINA MISTURADORA DE SOLOS,  DOSADORES TRIPLOS, CALHA VIBRATORIA CAPACIDADE DE 200 A 500 T/H, POTENCIA DE 75 KW                                                                                                                                                                                                                                                                                                                                                                                           </t>
  </si>
  <si>
    <t>1.527.899,98</t>
  </si>
  <si>
    <t xml:space="preserve">VALVULA DE DESCARGA EM METAL CROMADO PARA MICTORIO COM ACIONAMENTO POR PRESSAO E FECHAMENTO AUTOMATICO                                                                                                                                                                                                                                                                                                                                                                                                    </t>
  </si>
  <si>
    <t>251,57</t>
  </si>
  <si>
    <t xml:space="preserve">VALVULA DE DESCARGA METALICA, BASE 1 1/2 " E ACABAMENTO METALICO CROMADO                                                                                                                                                                                                                                                                                                                                                                                                                                  </t>
  </si>
  <si>
    <t>292,25</t>
  </si>
  <si>
    <t xml:space="preserve">VALVULA DE DESCARGA METALICA, BASE 1 1/4 " E ACABAMENTO METALICO CROMADO                                                                                                                                                                                                                                                                                                                                                                                                                                  </t>
  </si>
  <si>
    <t>236,76</t>
  </si>
  <si>
    <t xml:space="preserve">VALVULA DE ESCOAMENTO PARA TANQUE, EM METAL CROMADO, 1.1/2 ", SEM LADRAO, COM TAMPAO PLASTICO                                                                                                                                                                                                                                                                                                                                                                                                             </t>
  </si>
  <si>
    <t>58,49</t>
  </si>
  <si>
    <t xml:space="preserve">VALVULA DE ESFERA BRUTA EM BRONZE, BITOLA 1 " (REF 1552-B)                                                                                                                                                                                                                                                                                                                                                                                                                                                </t>
  </si>
  <si>
    <t>81,45</t>
  </si>
  <si>
    <t xml:space="preserve">VALVULA DE ESFERA BRUTA EM BRONZE, BITOLA 1 1/2 " (REF 1552-B)                                                                                                                                                                                                                                                                                                                                                                                                                                            </t>
  </si>
  <si>
    <t>146,29</t>
  </si>
  <si>
    <t xml:space="preserve">VALVULA DE ESFERA BRUTA EM BRONZE, BITOLA 1 1/4 " (REF 1552-B)                                                                                                                                                                                                                                                                                                                                                                                                                                            </t>
  </si>
  <si>
    <t>121,40</t>
  </si>
  <si>
    <t xml:space="preserve">VALVULA DE ESFERA BRUTA EM BRONZE, BITOLA 1/2 " (REF 1552-B)                                                                                                                                                                                                                                                                                                                                                                                                                                              </t>
  </si>
  <si>
    <t>52,27</t>
  </si>
  <si>
    <t xml:space="preserve">VALVULA DE ESFERA BRUTA EM BRONZE, BITOLA 2 " (REF 1552-B)                                                                                                                                                                                                                                                                                                                                                                                                                                                </t>
  </si>
  <si>
    <t>225,59</t>
  </si>
  <si>
    <t xml:space="preserve">VALVULA DE ESFERA BRUTA EM BRONZE, BITOLA 3/4 " (REF 1552-B)                                                                                                                                                                                                                                                                                                                                                                                                                                              </t>
  </si>
  <si>
    <t>60,33</t>
  </si>
  <si>
    <t xml:space="preserve">VALVULA DE RETENCAO DE BRONZE, PE COM CRIVOS, EXTREMIDADE COM ROSCA, DE 1 1/2", PARA FUNDO DE POCO                                                                                                                                                                                                                                                                                                                                                                                                        </t>
  </si>
  <si>
    <t xml:space="preserve">VALVULA DE RETENCAO DE BRONZE, PE COM CRIVOS, EXTREMIDADE COM ROSCA, DE 1 1/4", PARA FUNDO DE POCO                                                                                                                                                                                                                                                                                                                                                                                                        </t>
  </si>
  <si>
    <t>90,40</t>
  </si>
  <si>
    <t xml:space="preserve">VALVULA DE RETENCAO DE BRONZE, PE COM CRIVOS, EXTREMIDADE COM ROSCA, DE 1", PARA FUNDO DE POCO                                                                                                                                                                                                                                                                                                                                                                                                            </t>
  </si>
  <si>
    <t>56,94</t>
  </si>
  <si>
    <t xml:space="preserve">VALVULA DE RETENCAO DE BRONZE, PE COM CRIVOS, EXTREMIDADE COM ROSCA, DE 2 1/2", PARA FUNDO DE POCO                                                                                                                                                                                                                                                                                                                                                                                                        </t>
  </si>
  <si>
    <t>261,13</t>
  </si>
  <si>
    <t xml:space="preserve">VALVULA DE RETENCAO DE BRONZE, PE COM CRIVOS, EXTREMIDADE COM ROSCA, DE 2", PARA FUNDO DE POCO                                                                                                                                                                                                                                                                                                                                                                                                            </t>
  </si>
  <si>
    <t>146,12</t>
  </si>
  <si>
    <t xml:space="preserve">VALVULA DE RETENCAO DE BRONZE, PE COM CRIVOS, EXTREMIDADE COM ROSCA, DE 3/4", PARA FUNDO DE POCO                                                                                                                                                                                                                                                                                                                                                                                                          </t>
  </si>
  <si>
    <t>51,50</t>
  </si>
  <si>
    <t xml:space="preserve">VALVULA DE RETENCAO DE BRONZE, PE COM CRIVOS, EXTREMIDADE COM ROSCA, DE 3", PARA FUNDO DE POCO                                                                                                                                                                                                                                                                                                                                                                                                            </t>
  </si>
  <si>
    <t>357,99</t>
  </si>
  <si>
    <t xml:space="preserve">VALVULA DE RETENCAO DE BRONZE, PE COM CRIVOS, EXTREMIDADE COM ROSCA, DE 4", PARA FUNDO DE POCO                                                                                                                                                                                                                                                                                                                                                                                                            </t>
  </si>
  <si>
    <t>630,02</t>
  </si>
  <si>
    <t xml:space="preserve">VALVULA DE RETENCAO HORIZONTAL, DE BRONZE (PN-25), 1 1/2", 400 PSI, TAMPA DE PORCA DE UNIAO, EXTREMIDADES COM ROSCA                                                                                                                                                                                                                                                                                                                                                                                       </t>
  </si>
  <si>
    <t>187,17</t>
  </si>
  <si>
    <t xml:space="preserve">VALVULA DE RETENCAO HORIZONTAL, DE BRONZE (PN-25), 1 1/4", 400 PSI, TAMPA DE PORCA DE UNIAO, EXTREMIDADES COM ROSCA                                                                                                                                                                                                                                                                                                                                                                                       </t>
  </si>
  <si>
    <t>167,48</t>
  </si>
  <si>
    <t xml:space="preserve">VALVULA DE RETENCAO HORIZONTAL, DE BRONZE (PN-25), 1/2", 400 PSI, TAMPA DE PORCA DE UNIAO, EXTREMIDADES COM ROSCA                                                                                                                                                                                                                                                                                                                                                                                         </t>
  </si>
  <si>
    <t xml:space="preserve">VALVULA DE RETENCAO HORIZONTAL, DE BRONZE (PN-25), 1", 400 PSI, TAMPA DE PORCA DE UNIAO, EXTREMIDADES COM ROSCA                                                                                                                                                                                                                                                                                                                                                                                           </t>
  </si>
  <si>
    <t>111,87</t>
  </si>
  <si>
    <t xml:space="preserve">VALVULA DE RETENCAO HORIZONTAL, DE BRONZE (PN-25), 2 1/2", 400 PSI, TAMPA DE PORCA DE UNIAO, EXTREMIDADES COM ROSCA                                                                                                                                                                                                                                                                                                                                                                                       </t>
  </si>
  <si>
    <t>375,00</t>
  </si>
  <si>
    <t xml:space="preserve">VALVULA DE RETENCAO HORIZONTAL, DE BRONZE (PN-25), 2", 400 PSI, TAMPA DE PORCA DE UNIAO, EXTREMIDADES COM ROSCA                                                                                                                                                                                                                                                                                                                                                                                           </t>
  </si>
  <si>
    <t>262,23</t>
  </si>
  <si>
    <t xml:space="preserve">VALVULA DE RETENCAO HORIZONTAL, DE BRONZE (PN-25), 3/4", 400 PSI, TAMPA DE PORCA DE UNIAO, EXTREMIDADES COM ROSCA                                                                                                                                                                                                                                                                                                                                                                                         </t>
  </si>
  <si>
    <t>82,31</t>
  </si>
  <si>
    <t xml:space="preserve">VALVULA DE RETENCAO HORIZONTAL, DE BRONZE (PN-25), 3", 400 PSI, TAMPA DE PORCA DE UNIAO, EXTREMIDADES COM ROSCA                                                                                                                                                                                                                                                                                                                                                                                           </t>
  </si>
  <si>
    <t>517,95</t>
  </si>
  <si>
    <t xml:space="preserve">VALVULA DE RETENCAO HORIZONTAL, DE BRONZE (PN-25), 4", 400 PSI, TAMPA DE PORCA DE UNIAO, EXTREMIDADES COM ROSCA                                                                                                                                                                                                                                                                                                                                                                                           </t>
  </si>
  <si>
    <t>803,34</t>
  </si>
  <si>
    <t xml:space="preserve">VALVULA DE RETENCAO VERTICAL, DE BRONZE (PN-16), 1 1/2", 200 PSI, EXTREMIDADES COM ROSCA                                                                                                                                                                                                                                                                                                                                                                                                                  </t>
  </si>
  <si>
    <t>99,64</t>
  </si>
  <si>
    <t xml:space="preserve">VALVULA DE RETENCAO VERTICAL, DE BRONZE (PN-16), 1 1/4", 200 PSI, EXTREMIDADES COM ROSCA                                                                                                                                                                                                                                                                                                                                                                                                                  </t>
  </si>
  <si>
    <t>86,49</t>
  </si>
  <si>
    <t xml:space="preserve">VALVULA DE RETENCAO VERTICAL, DE BRONZE (PN-16), 1/2", 200 PSI, EXTREMIDADES COM ROSCA                                                                                                                                                                                                                                                                                                                                                                                                                    </t>
  </si>
  <si>
    <t>49,45</t>
  </si>
  <si>
    <t xml:space="preserve">VALVULA DE RETENCAO VERTICAL, DE BRONZE (PN-16), 1", 200 PSI, EXTREMIDADES COM ROSCA                                                                                                                                                                                                                                                                                                                                                                                                                      </t>
  </si>
  <si>
    <t>57,65</t>
  </si>
  <si>
    <t xml:space="preserve">VALVULA DE RETENCAO VERTICAL, DE BRONZE (PN-16), 2 1/2", 200 PSI, EXTREMIDADES COM ROSCA                                                                                                                                                                                                                                                                                                                                                                                                                  </t>
  </si>
  <si>
    <t>232,65</t>
  </si>
  <si>
    <t xml:space="preserve">VALVULA DE RETENCAO VERTICAL, DE BRONZE (PN-16), 2", 200 PSI, EXTREMIDADES COM ROSCA                                                                                                                                                                                                                                                                                                                                                                                                                      </t>
  </si>
  <si>
    <t>145,19</t>
  </si>
  <si>
    <t xml:space="preserve">VALVULA DE RETENCAO VERTICAL, DE BRONZE (PN-16), 3/4", 200 PSI, EXTREMIDADES COM ROSCA                                                                                                                                                                                                                                                                                                                                                                                                                    </t>
  </si>
  <si>
    <t>52,77</t>
  </si>
  <si>
    <t xml:space="preserve">VALVULA DE RETENCAO VERTICAL, DE BRONZE (PN-16), 3", 200 PSI, EXTREMIDADES COM ROSCA                                                                                                                                                                                                                                                                                                                                                                                                                      </t>
  </si>
  <si>
    <t>317,70</t>
  </si>
  <si>
    <t xml:space="preserve">VALVULA DE RETENCAO VERTICAL, DE BRONZE (PN-16), 4", 200 PSI, EXTREMIDADES COM ROSCA                                                                                                                                                                                                                                                                                                                                                                                                                      </t>
  </si>
  <si>
    <t>551,39</t>
  </si>
  <si>
    <t xml:space="preserve">VALVULA EM METAL CROMADO PARA LAVATORIO, 1 " SEM LADRAO                                                                                                                                                                                                                                                                                                                                                                                                                                                   </t>
  </si>
  <si>
    <t>46,48</t>
  </si>
  <si>
    <t xml:space="preserve">VALVULA EM METAL CROMADO PARA PIA AMERICANA 3.1/2 X 1.1/2 "                                                                                                                                                                                                                                                                                                                                                                                                                                               </t>
  </si>
  <si>
    <t>63,50</t>
  </si>
  <si>
    <t xml:space="preserve">VALVULA EM PLASTICO BRANCO PARA LAVATORIO 1 ", SEM UNHO, COM LADRAO                                                                                                                                                                                                                                                                                                                                                                                                                                       </t>
  </si>
  <si>
    <t>7,05</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</si>
  <si>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</si>
  <si>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</si>
  <si>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</si>
  <si>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</si>
  <si>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19,84</t>
  </si>
  <si>
    <t xml:space="preserve">VARA FINA PARA CREMONA, EM FERRO ZINCADO BRANCO, COM DIAMETRO DE APROX 10 MM E COMPRIMENTO DE 1,20 M                                                                                                                                                                                                                                                                                                                                                                                                      </t>
  </si>
  <si>
    <t xml:space="preserve">VARA FINA PARA CREMONA, EM FERRO ZINCADO BRANCO, COM DIAMETRO DE APROX 10 MM E COMPRIMENTO DE 1,50 M                                                                                                                                                                                                                                                                                                                                                                                                      </t>
  </si>
  <si>
    <t>23,01</t>
  </si>
  <si>
    <t xml:space="preserve">VARIADOR DE LUMINOSIDADE ROTATIVO (DIMMER) 127 V, 300 W (APENAS MODULO)                                                                                                                                                                                                                                                                                                                                                                                                                                   </t>
  </si>
  <si>
    <t>41,66</t>
  </si>
  <si>
    <t xml:space="preserve">VARIADOR DE LUMINOSIDADE ROTATIVO (DIMMER) 127V, 300W, CONJUNTO MONTADO PARA EMBUTIR 4" X 2" (PLACA + SUPORTE + MODULO)                                                                                                                                                                                                                                                                                                                                                                                   </t>
  </si>
  <si>
    <t>53,59</t>
  </si>
  <si>
    <t xml:space="preserve">VARIADOR DE LUMINOSIDADE ROTATIVO (DIMMER) 220 V, 600 W (APENAS MODULO)                                                                                                                                                                                                                                                                                                                                                                                                                                   </t>
  </si>
  <si>
    <t>66,59</t>
  </si>
  <si>
    <t xml:space="preserve">VARIADOR DE LUMINOSIDADE ROTATIVO (DIMMER) 220V, 600W, CONJUNTO MONTADO PARA EMBUTIR 4" X 2" (PLACA + SUPORTE + MODULO)                                                                                                                                                                                                                                                                                                                                                                                   </t>
  </si>
  <si>
    <t>70,01</t>
  </si>
  <si>
    <t xml:space="preserve">VARIADOR DE VELOCIDADE PARA VENTILADOR 127 V, 150 W (APENAS MODULO)                                                                                                                                                                                                                                                                                                                                                                                                                                       </t>
  </si>
  <si>
    <t>25,61</t>
  </si>
  <si>
    <t xml:space="preserve">VARIADOR DE VELOCIDADE PARA VENTILADOR 127V, 150W + 2 INTERRUPTORES PARALELOS, PARA REVERSAO E LAMPADA, CONJUNTO MONTADO PARA EMBUTIR 4" X 2" (PLACA + SUPORTE + MODULOS)                                                                                                                                                                                                                                                                                                                                 </t>
  </si>
  <si>
    <t>44,63</t>
  </si>
  <si>
    <t xml:space="preserve">VARIADOR DE VELOCIDADE PARA VENTILADOR 220 V, 250 W (APENAS MODULO)                                                                                                                                                                                                                                                                                                                                                                                                                                       </t>
  </si>
  <si>
    <t>28,64</t>
  </si>
  <si>
    <t xml:space="preserve">VARIADOR DE VELOCIDADE PARA VENTILADOR 220V, 250W + 2 INTERRUPTORES PARALELOS, PARA REVERSAO E LAMPADA, CONJUNTO MONTADO PARA EMBUTIR 4" X 2" (PLACA + SUPORTE + MODULOS)                                                                                                                                                                                                                                                                                                                                 </t>
  </si>
  <si>
    <t>46,13</t>
  </si>
  <si>
    <t xml:space="preserve">VASSOURA MECANICA REBOCAVEL COM ESCOVA CILINDRICA LARGURA UTIL DE VARRIMENTO = 2,44M                                                                                                                                                                                                                                                                                                                                                                                                                      </t>
  </si>
  <si>
    <t>68.954,08</t>
  </si>
  <si>
    <t xml:space="preserve">VASSOURA 40 CM COM CABO                                                                                                                                                                                                                                                                                                                                                                                                                                                                                   </t>
  </si>
  <si>
    <t>20,15</t>
  </si>
  <si>
    <t xml:space="preserve">VEDACAO DE CALHA, EM BORRACHA COR PRETA, MEDIDA ENTRE 119 E 170 MM, PARA DRENAGEM PLUVIAL PREDIAL                                                                                                                                                                                                                                                                                                                                                                                                         </t>
  </si>
  <si>
    <t>1,15</t>
  </si>
  <si>
    <t xml:space="preserve">VERGALHAO ZINCADO ROSCA TOTAL, 1/4 " (6,3 MM)                                                                                                                                                                                                                                                                                                                                                                                                                                                             </t>
  </si>
  <si>
    <t>3,02</t>
  </si>
  <si>
    <t xml:space="preserve">VERNIZ A BASE RESINA ALQUIDICA COM POLIURETANO PARA MADEIRA, COM FILTRO SOLAR, BRILHANTE, USO INTERNO E EXTERNO                                                                                                                                                                                                                                                                                                                                                                                           </t>
  </si>
  <si>
    <t>36,06</t>
  </si>
  <si>
    <t xml:space="preserve">VERNIZ MARITIMO PREMIUM PARA MADEIRA, COM FILTRO SOLAR, BRILHANTE, USO INTERNO E EXTERNO                                                                                                                                                                                                                                                                                                                                                                                                                  </t>
  </si>
  <si>
    <t>32,07</t>
  </si>
  <si>
    <t xml:space="preserve">VERNIZ TIPO COPAL PARA MADEIRA, BRILHANTE, USO INTERNO                                                                                                                                                                                                                                                                                                                                                                                                                                                    </t>
  </si>
  <si>
    <t>31,03</t>
  </si>
  <si>
    <t xml:space="preserve">VEU DE POLIESTER PARA IMPERMEABILIZACAO                                                                                                                                                                                                                                                                                                                                                                                                                                                                   </t>
  </si>
  <si>
    <t xml:space="preserve">VEU DE VIDRO/VEU DE SUPERFICIE 30 A 35 G/M2                                                                                                                                                                                                                                                                                                                                                                                                                                                               </t>
  </si>
  <si>
    <t>29,81</t>
  </si>
  <si>
    <t xml:space="preserve">VIBRADOR DE IMERSAO, COM PONTEIRA DE *35* MM, MANGOTE DE 5 M, SEM MOTOR                                                                                                                                                                                                                                                                                                                                                                                                                                   </t>
  </si>
  <si>
    <t>1.360,93</t>
  </si>
  <si>
    <t xml:space="preserve">VIBRADOR DE IMERSAO, COM PONTEIRA DE *45* MM, MANGOTE DE 5 M, SEM MOTOR.                                                                                                                                                                                                                                                                                                                                                                                                                                  </t>
  </si>
  <si>
    <t>1.479,28</t>
  </si>
  <si>
    <t xml:space="preserve">VIBRADOR DE IMERSAO, COM PONTEIRA DE *60* MM, MANGOTE DE 5 M, SEM MOTOR.                                                                                                                                                                                                                                                                                                                                                                                                                                  </t>
  </si>
  <si>
    <t>1.659,39</t>
  </si>
  <si>
    <t xml:space="preserve">VIBRADOR DE IMERSAO, DIAMETRO DA PONTEIRA DE *35* MM, COM MOTOR 4 TEMPOS A GASOLINA DE 5,5 HP (5,5 CV)                                                                                                                                                                                                                                                                                                                                                                                                    </t>
  </si>
  <si>
    <t>3.570,00</t>
  </si>
  <si>
    <t xml:space="preserve">VIBRADOR DE IMERSAO, DIAMETRO DA PONTEIRA DE *45* MM, COM MOTOR ELETRICO TRIFASICO DE 2 HP (2 CV)                                                                                                                                                                                                                                                                                                                                                                                                         </t>
  </si>
  <si>
    <t>3.202,60</t>
  </si>
  <si>
    <t xml:space="preserve">VIBRADOR DE IMERSAO, DIAMETRO DA PONTEIRA DE *45* MM, COM MOTOR 4 TEMPOS A GASOLINA DE 5,5 HP (5,5 CV)                                                                                                                                                                                                                                                                                                                                                                                                    </t>
  </si>
  <si>
    <t>3.901,15</t>
  </si>
  <si>
    <t xml:space="preserve">VIBROACABADORA DE ASFALTO SOBRE ESTEIRAS, LARG. PAVIM. MAX. 8,00 M, POT. 100 KW/ 134 HP, CAP.  600 T/ H                                                                                                                                                                                                                                                                                                                                                                                                   </t>
  </si>
  <si>
    <t>3.731.255,48</t>
  </si>
  <si>
    <t xml:space="preserve">VIBROACABADORA DE ASFALTO SOBRE ESTEIRAS, LARG. PAVIM. 2,13 M A 4,55 M, POT. 74 KW/ 100 HP, CAP. 400  T/ H                                                                                                                                                                                                                                                                                                                                                                                                </t>
  </si>
  <si>
    <t>1.570.815,25</t>
  </si>
  <si>
    <t xml:space="preserve">VIBROACABADORA DE ASFALTO SOBRE ESTEIRAS, LARG. PAVIM. 2,60 M A 5,75 M, POT. 110 HP, CAP. 450 T/ H                                                                                                                                                                                                                                                                                                                                                                                                        </t>
  </si>
  <si>
    <t>1.582.198,08</t>
  </si>
  <si>
    <t xml:space="preserve">VIBROACABADORA DE ASFALTO SOBRE ESTEIRAS, LARG. PAVIMENT. 1,90 A 5,3 M, POT. 78 KW/105 HP, CAP. 450 T/H                                                                                                                                                                                                                                                                                                                                                                                                   </t>
  </si>
  <si>
    <t>1.916.850,00</t>
  </si>
  <si>
    <t xml:space="preserve">VIBROACABADORA DE ASFALTO SOBRE RODAS, LARGURA DE PAVIMENTACAO DE 1,70 A 4,20 M, POTENCIA 78 KW/105 HP, CAPACIDADE 300 T/H                                                                                                                                                                                                                                                                                                                                                                                </t>
  </si>
  <si>
    <t>1.698.301,68</t>
  </si>
  <si>
    <t xml:space="preserve">VIDRACEIRO (HORISTA)                                                                                                                                                                                                                                                                                                                                                                                                                                                                                      </t>
  </si>
  <si>
    <t xml:space="preserve">VIDRACEIRO (MENSALISTA)                                                                                                                                                                                                                                                                                                                                                                                                                                                                                   </t>
  </si>
  <si>
    <t>3.245,54</t>
  </si>
  <si>
    <t xml:space="preserve">VIDRO COMUM LAMINADO LISO INCOLOR DUPLO, ESPESSURA TOTAL 8 MM (CADA CAMADA DE 4 MM) - COLOCADO                                                                                                                                                                                                                                                                                                                                                                                                            </t>
  </si>
  <si>
    <t>622,37</t>
  </si>
  <si>
    <t xml:space="preserve">VIDRO COMUM LAMINADO, LISO, INCOLOR, DUPLO, ESPESSURA TOTAL 6 MM (CADA CAMADA E= 3 MM) - COLOCADO                                                                                                                                                                                                                                                                                                                                                                                                         </t>
  </si>
  <si>
    <t>541,66</t>
  </si>
  <si>
    <t xml:space="preserve">VIDRO COMUM LAMINADO, LISO, INCOLOR, TRIPLO, ESPESSURA TOTAL 12 MM (CADA CAMADA E=  4 MM) - COLOCADO                                                                                                                                                                                                                                                                                                                                                                                                      </t>
  </si>
  <si>
    <t>1.408,33</t>
  </si>
  <si>
    <t xml:space="preserve">VIDRO COMUM LAMINADO, LISO, INCOLOR, TRIPLO, ESPESSURA TOTAL 15 MM (CADA CAMADA E = 5 MM) - COLOCADO                                                                                                                                                                                                                                                                                                                                                                                                      </t>
  </si>
  <si>
    <t>1.646,66</t>
  </si>
  <si>
    <t xml:space="preserve">VIDRO CRISTAL COLORIDO, 10 MM, PINTADO NA COR BRANCA                                                                                                                                                                                                                                                                                                                                                                                                                                                      </t>
  </si>
  <si>
    <t>485,33</t>
  </si>
  <si>
    <t xml:space="preserve">VIDRO CRISTAL COLORIDO, 4 MM, PINTADO NA COR BRANCA                                                                                                                                                                                                                                                                                                                                                                                                                                                       </t>
  </si>
  <si>
    <t>151,66</t>
  </si>
  <si>
    <t xml:space="preserve">VIDRO CRISTAL COLORIDO, 6 MM, PINTADO NA COR BRANCA                                                                                                                                                                                                                                                                                                                                                                                                                                                       </t>
  </si>
  <si>
    <t>215,56</t>
  </si>
  <si>
    <t xml:space="preserve">VIDRO CRISTAL COLORIDO, 8 MM, PINTADO NA COR BRANCA                                                                                                                                                                                                                                                                                                                                                                                                                                                       </t>
  </si>
  <si>
    <t>349,91</t>
  </si>
  <si>
    <t xml:space="preserve">VIDRO LISO FUME E = 4MM - SEM COLOCACAO                                                                                                                                                                                                                                                                                                                                                                                                                                                                   </t>
  </si>
  <si>
    <t>173,33</t>
  </si>
  <si>
    <t xml:space="preserve">VIDRO LISO FUME E = 6MM - SEM COLOCACAO                                                                                                                                                                                                                                                                                                                                                                                                                                                                   </t>
  </si>
  <si>
    <t>260,00</t>
  </si>
  <si>
    <t xml:space="preserve">VIDRO LISO FUME, E = 5 MM - SEM COLOCACAO                                                                                                                                                                                                                                                                                                                                                                                                                                                                 </t>
  </si>
  <si>
    <t>187,11</t>
  </si>
  <si>
    <t xml:space="preserve">VIDRO LISO INCOLOR 10 MM - SEM COLOCACAO                                                                                                                                                                                                                                                                                                                                                                                                                                                                  </t>
  </si>
  <si>
    <t>325,00</t>
  </si>
  <si>
    <t xml:space="preserve">VIDRO LISO INCOLOR 2 A 3 MM - SEM COLOCACAO                                                                                                                                                                                                                                                                                                                                                                                                                                                               </t>
  </si>
  <si>
    <t xml:space="preserve">VIDRO LISO INCOLOR 4MM - SEM COLOCACAO                                                                                                                                                                                                                                                                                                                                                                                                                                                                    </t>
  </si>
  <si>
    <t xml:space="preserve">VIDRO LISO INCOLOR 5MM - SEM COLOCACAO                                                                                                                                                                                                                                                                                                                                                                                                                                                                    </t>
  </si>
  <si>
    <t xml:space="preserve">VIDRO LISO INCOLOR 6 MM - SEM COLOCACAO                                                                                                                                                                                                                                                                                                                                                                                                                                                                   </t>
  </si>
  <si>
    <t>184,16</t>
  </si>
  <si>
    <t xml:space="preserve">VIDRO LISO INCOLOR 8MM  -  SEM COLOCACAO                                                                                                                                                                                                                                                                                                                                                                                                                                                                  </t>
  </si>
  <si>
    <t>268,66</t>
  </si>
  <si>
    <t xml:space="preserve">VIDRO MARTELADO OU CANELADO, 4 MM - SEM COLOCACAO                                                                                                                                                                                                                                                                                                                                                                                                                                                         </t>
  </si>
  <si>
    <t>108,33</t>
  </si>
  <si>
    <t xml:space="preserve">VIDRO PLANO ARAMADO E = 6 MM - SEM COLOCACAO                                                                                                                                                                                                                                                                                                                                                                                                                                                              </t>
  </si>
  <si>
    <t xml:space="preserve">VIDRO PLANO ARAMADO E = 7MM - SEM COLOCACAO                                                                                                                                                                                                                                                                                                                                                                                                                                                               </t>
  </si>
  <si>
    <t>335,83</t>
  </si>
  <si>
    <t xml:space="preserve">VIDRO TEMPERADO INCOLOR E = 10 MM, SEM COLOCACAO                                                                                                                                                                                                                                                                                                                                                                                                                                                          </t>
  </si>
  <si>
    <t>270,43</t>
  </si>
  <si>
    <t xml:space="preserve">VIDRO TEMPERADO INCOLOR E = 6 MM, SEM COLOCACAO                                                                                                                                                                                                                                                                                                                                                                                                                                                           </t>
  </si>
  <si>
    <t>159,57</t>
  </si>
  <si>
    <t xml:space="preserve">VIDRO TEMPERADO INCOLOR E = 8 MM, SEM COLOCACAO                                                                                                                                                                                                                                                                                                                                                                                                                                                           </t>
  </si>
  <si>
    <t>208,31</t>
  </si>
  <si>
    <t xml:space="preserve">VIDRO TEMPERADO INCOLOR PARA PORTA DE ABRIR, E = 10 MM (SEM FERRAGENS E SEM COLOCACAO)                                                                                                                                                                                                                                                                                                                                                                                                                    </t>
  </si>
  <si>
    <t>292,50</t>
  </si>
  <si>
    <t xml:space="preserve">VIDRO TEMPERADO VERDE E = 10 MM, SEM COLOCACAO                                                                                                                                                                                                                                                                                                                                                                                                                                                            </t>
  </si>
  <si>
    <t>340,83</t>
  </si>
  <si>
    <t xml:space="preserve">VIDRO TEMPERADO VERDE E = 6 MM, SEM COLOCACAO                                                                                                                                                                                                                                                                                                                                                                                                                                                             </t>
  </si>
  <si>
    <t>192,56</t>
  </si>
  <si>
    <t xml:space="preserve">VIDRO TEMPERADO VERDE E = 8 MM, SEM COLOCACAO                                                                                                                                                                                                                                                                                                                                                                                                                                                             </t>
  </si>
  <si>
    <t>260,14</t>
  </si>
  <si>
    <t xml:space="preserve">VIGA *7,5 X 10* CM EM PINUS, MISTA OU EQUIVALENTE DA REGIAO - BRUTA                                                                                                                                                                                                                                                                                                                                                                                                                                       </t>
  </si>
  <si>
    <t xml:space="preserve">VIGA *7,5 X 15 CM EM PINUS, MISTA OU EQUIVALENTE DA REGIAO - BRUTA                                                                                                                                                                                                                                                                                                                                                                                                                                        </t>
  </si>
  <si>
    <t>23,95</t>
  </si>
  <si>
    <t xml:space="preserve">VIGA APARELHADA *6 X 12* CM, EM MACARANDUBA/MASSARANDUBA, ANGELIM OU EQUIVALENTE DA REGIAO                                                                                                                                                                                                                                                                                                                                                                                                                </t>
  </si>
  <si>
    <t>27,05</t>
  </si>
  <si>
    <t xml:space="preserve">VIGA APARELHADA *6 X 16* CM, EM MACARANDUBA/MASSARANDUBA, ANGELIM OU EQUIVALENTE DA REGIAO                                                                                                                                                                                                                                                                                                                                                                                                                </t>
  </si>
  <si>
    <t>35,82</t>
  </si>
  <si>
    <t xml:space="preserve">VIGA DE ESCORAMAENTO H20, DE MADEIRA, PESO DE 5,00 A 5,20 KG/M, COM EXTREMIDADES PLASTICAS                                                                                                                                                                                                                                                                                                                                                                                                                </t>
  </si>
  <si>
    <t>126,05</t>
  </si>
  <si>
    <t xml:space="preserve">VIGA NAO APARELHADA *6 X 12* CM, EM MACARANDUBA/MASSARANDUBA, ANGELIM OU EQUIVALENTE DA REGIAO - BRUTA                                                                                                                                                                                                                                                                                                                                                                                                    </t>
  </si>
  <si>
    <t>29,61</t>
  </si>
  <si>
    <t xml:space="preserve">VIGA NAO APARELHADA *6 X 16* CM, EM MACARANDUBA/MASSARANDUBA, ANGELIM OU EQUIVALENTE DA REGIAO - BRUTA                                                                                                                                                                                                                                                                                                                                                                                                    </t>
  </si>
  <si>
    <t>36,99</t>
  </si>
  <si>
    <t xml:space="preserve">VIGA NAO APARELHADA *6 X 20* CM, EM MACARANDUBA/MASSARANDUBA, ANGELIM OU EQUIVALENTE DA REGIAO - BRUTA                                                                                                                                                                                                                                                                                                                                                                                                    </t>
  </si>
  <si>
    <t>53,47</t>
  </si>
  <si>
    <t xml:space="preserve">VIGA NAO APARELHADA *8 X 16* CM EM MACARANDUBA/MASSARANDUBA, ANGELIM OU EQUIVALENTE DA REGIAO - BRUTA                                                                                                                                                                                                                                                                                                                                                                                                     </t>
  </si>
  <si>
    <t>57,24</t>
  </si>
  <si>
    <t xml:space="preserve">VIGIA DIURNO (HORISTA)                                                                                                                                                                                                                                                                                                                                                                                                                                                                                    </t>
  </si>
  <si>
    <t xml:space="preserve">VIGIA DIURNO (MENSALISTA)                                                                                                                                                                                                                                                                                                                                                                                                                                                                                 </t>
  </si>
  <si>
    <t>2.560,46</t>
  </si>
  <si>
    <t>TOTAL DE INSUMOS : 4910</t>
  </si>
  <si>
    <t>Quant</t>
  </si>
  <si>
    <t>Valor unit</t>
  </si>
  <si>
    <t>Valor Total</t>
  </si>
  <si>
    <t>SHW - 9000</t>
  </si>
  <si>
    <t>SHW - 12000</t>
  </si>
  <si>
    <t>SHW - 18000</t>
  </si>
  <si>
    <t>SHW - 24000</t>
  </si>
  <si>
    <t>SHW - 30000</t>
  </si>
  <si>
    <t>Instalacao</t>
  </si>
  <si>
    <t>SPT - 24000</t>
  </si>
  <si>
    <t>SPT - 36000</t>
  </si>
  <si>
    <t>SPT - 48000</t>
  </si>
  <si>
    <t>TOTAL</t>
  </si>
  <si>
    <t>META</t>
  </si>
  <si>
    <t>Estimativa SLC 53/2024</t>
  </si>
  <si>
    <t>T.AC.AP.45000</t>
  </si>
  <si>
    <t>4.01</t>
  </si>
  <si>
    <t>4.02</t>
  </si>
  <si>
    <t>QUANTIDADE A REGISTRAR
TRT</t>
  </si>
  <si>
    <t>QUANTIDADE A REGISTRAR
MEC</t>
  </si>
  <si>
    <t>QUANTIDADE A REGISTRAR
TOTAL</t>
  </si>
  <si>
    <t>Aparelho de Ar Condicionado Tipo Split High-Wall Frio 30.000 BTU/h,
INVERTER, voltagem de 220V/1 fase, frequência de operação 60 Hz, gás refrigerante
R-410A, composto por:
- Unidade interna/externa
- Controle remoto
- Manuais de utilização e de instalação
- Certificado de Garantia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</si>
</sst>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quot; R$ &quot;#,##0.00\ ;&quot;-R$ &quot;#,##0.00\ ;&quot; R$ -&quot;#\ ;@\ "/>
    <numFmt numFmtId="165" formatCode="_-&quot;R$ &quot;* #,##0.00_-;&quot;-R$ &quot;* #,##0.00_-;_-&quot;R$ &quot;* \-??_-;_-@_-"/>
    <numFmt numFmtId="166" formatCode="&quot; R$ &quot;#,##0.00\ ;&quot; R$ (&quot;#,##0.00\);&quot; R$ -&quot;#\ ;@\ "/>
    <numFmt numFmtId="167" formatCode="_-&quot;R$&quot;* #,##0.00_-;&quot;-R$&quot;* #,##0.00_-;_-&quot;R$&quot;* \-??_-;_-@_-"/>
    <numFmt numFmtId="168" formatCode="[$R$-416]\ #,##0.00;[Red]\-[$R$-416]\ #,##0.00"/>
    <numFmt numFmtId="169" formatCode="#,##0.00\ ;\-#,##0.00\ ;&quot; -&quot;#\ ;@\ "/>
    <numFmt numFmtId="170" formatCode="_-* #,##0.00_-;\-* #,##0.00_-;_-* \-??_-;_-@_-"/>
    <numFmt numFmtId="171" formatCode="#,##0.00\ ;&quot; (&quot;#,##0.00\);&quot; -&quot;#\ ;@\ "/>
    <numFmt numFmtId="172" formatCode="_(* #,##0.00_);_(* \(#,##0.00\);_(* \-??_);_(@_)"/>
    <numFmt numFmtId="173" formatCode="&quot;R$ &quot;#,##0.00"/>
    <numFmt numFmtId="174" formatCode="d/m/yyyy"/>
    <numFmt numFmtId="175" formatCode="_-* #,##0.000000_-;\-* #,##0.000000_-;_-* \-??_-;_-@_-"/>
    <numFmt numFmtId="176" formatCode="_-* #,##0.000000_-;\-* #,##0.000000_-;_-* \-??????_-;_-@_-"/>
    <numFmt numFmtId="177" formatCode="&quot;MAT&quot;"/>
    <numFmt numFmtId="178" formatCode="&quot;ISS do MUNICIPIO: &quot;0%"/>
    <numFmt numFmtId="179" formatCode="&quot;AC+S+R+G = &quot;0.00%"/>
    <numFmt numFmtId="180" formatCode="&quot;DF = &quot;0.00%"/>
    <numFmt numFmtId="181" formatCode="&quot;L = &quot;0.00%"/>
    <numFmt numFmtId="182" formatCode="&quot; = &quot;0.00"/>
    <numFmt numFmtId="183" formatCode="&quot;BDI = &quot;0.00%"/>
    <numFmt numFmtId="184" formatCode="&quot; &quot;#,##0.00&quot; &quot;;&quot;-&quot;#,##0.00&quot; &quot;;&quot; -&quot;#&quot; &quot;;&quot; &quot;@&quot; &quot;"/>
    <numFmt numFmtId="185" formatCode="&quot; &quot;#,##0.000000&quot; &quot;;&quot;-&quot;#,##0.000000&quot; &quot;;&quot; -&quot;#&quot; &quot;;&quot; &quot;@&quot; &quot;"/>
  </numFmts>
  <fonts count="37">
    <font>
      <sz val="11"/>
      <color rgb="FF000000"/>
      <name val="Calibri"/>
      <family val="2"/>
      <charset val="1"/>
    </font>
    <font>
      <sz val="10"/>
      <color rgb="FF000000"/>
      <name val="Arial1"/>
      <charset val="1"/>
    </font>
    <font>
      <sz val="10"/>
      <name val="Arial"/>
      <family val="2"/>
      <charset val="1"/>
    </font>
    <font>
      <b/>
      <i/>
      <sz val="16"/>
      <color rgb="FF000000"/>
      <name val="Calibri"/>
      <family val="2"/>
      <charset val="1"/>
    </font>
    <font>
      <sz val="10"/>
      <name val="SimSun"/>
      <family val="2"/>
      <charset val="1"/>
    </font>
    <font>
      <b/>
      <i/>
      <u/>
      <sz val="11"/>
      <color rgb="FF000000"/>
      <name val="Calibri"/>
      <family val="2"/>
      <charset val="1"/>
    </font>
    <font>
      <sz val="11"/>
      <color rgb="FF000000"/>
      <name val="Arial2"/>
      <charset val="1"/>
    </font>
    <font>
      <b/>
      <sz val="11"/>
      <color rgb="FF000000"/>
      <name val="Calibri"/>
      <family val="2"/>
      <charset val="1"/>
    </font>
    <font>
      <b/>
      <sz val="11"/>
      <color rgb="FF000000"/>
      <name val="Arial3"/>
      <charset val="1"/>
    </font>
    <font>
      <b/>
      <sz val="11"/>
      <color rgb="FF000000"/>
      <name val="Courier New"/>
      <family val="3"/>
      <charset val="1"/>
    </font>
    <font>
      <b/>
      <sz val="11"/>
      <name val="Courier New"/>
      <family val="3"/>
      <charset val="1"/>
    </font>
    <font>
      <b/>
      <sz val="18"/>
      <color rgb="FF333399"/>
      <name val="Cambria"/>
      <family val="1"/>
      <charset val="1"/>
    </font>
    <font>
      <b/>
      <sz val="15"/>
      <color rgb="FF333399"/>
      <name val="Calibri"/>
      <family val="2"/>
      <charset val="1"/>
    </font>
    <font>
      <b/>
      <sz val="18"/>
      <color rgb="FF333399"/>
      <name val="Cambria"/>
      <family val="2"/>
      <charset val="1"/>
    </font>
    <font>
      <sz val="11"/>
      <color rgb="FF000000"/>
      <name val="Arial"/>
      <family val="2"/>
      <charset val="1"/>
    </font>
    <font>
      <b/>
      <sz val="14"/>
      <color rgb="FF000000"/>
      <name val="Arial"/>
      <family val="2"/>
      <charset val="1"/>
    </font>
    <font>
      <sz val="14"/>
      <color rgb="FF000000"/>
      <name val="Arial"/>
      <family val="2"/>
      <charset val="1"/>
    </font>
    <font>
      <b/>
      <sz val="12"/>
      <name val="Arial"/>
      <family val="2"/>
      <charset val="1"/>
    </font>
    <font>
      <b/>
      <sz val="10"/>
      <color rgb="FF000000"/>
      <name val="Arial"/>
      <family val="2"/>
      <charset val="1"/>
    </font>
    <font>
      <b/>
      <sz val="12"/>
      <color rgb="FF000000"/>
      <name val="Arial"/>
      <family val="2"/>
      <charset val="1"/>
    </font>
    <font>
      <b/>
      <sz val="11"/>
      <color rgb="FF000000"/>
      <name val="Arial"/>
      <family val="2"/>
      <charset val="1"/>
    </font>
    <font>
      <sz val="12"/>
      <color rgb="FF000000"/>
      <name val="Arial"/>
      <family val="2"/>
      <charset val="1"/>
    </font>
    <font>
      <b/>
      <sz val="14"/>
      <name val="Arial"/>
      <family val="2"/>
      <charset val="1"/>
    </font>
    <font>
      <sz val="12"/>
      <name val="Arial"/>
      <family val="2"/>
      <charset val="1"/>
    </font>
    <font>
      <sz val="10"/>
      <color rgb="FF000000"/>
      <name val="Arial"/>
      <family val="2"/>
      <charset val="1"/>
    </font>
    <font>
      <b/>
      <u/>
      <sz val="10"/>
      <color rgb="FF000000"/>
      <name val="Arial"/>
      <family val="2"/>
      <charset val="1"/>
    </font>
    <font>
      <sz val="8"/>
      <color rgb="FF000000"/>
      <name val="Arial"/>
      <family val="2"/>
      <charset val="1"/>
    </font>
    <font>
      <b/>
      <u/>
      <sz val="8"/>
      <color rgb="FF000000"/>
      <name val="Arial"/>
      <family val="2"/>
      <charset val="1"/>
    </font>
    <font>
      <b/>
      <sz val="10"/>
      <name val="Arial"/>
      <family val="2"/>
      <charset val="1"/>
    </font>
    <font>
      <u/>
      <sz val="11"/>
      <color rgb="FF0000FF"/>
      <name val="Calibri"/>
      <family val="2"/>
      <charset val="1"/>
    </font>
    <font>
      <i/>
      <sz val="10"/>
      <color rgb="FF000000"/>
      <name val="Arial"/>
      <family val="2"/>
      <charset val="1"/>
    </font>
    <font>
      <b/>
      <i/>
      <sz val="11"/>
      <color rgb="FF000000"/>
      <name val="Arial"/>
      <family val="2"/>
      <charset val="1"/>
    </font>
    <font>
      <sz val="11"/>
      <color rgb="FF000000"/>
      <name val="Arial"/>
      <family val="2"/>
    </font>
    <font>
      <sz val="10"/>
      <color rgb="FF000000"/>
      <name val="Arial"/>
      <family val="2"/>
    </font>
    <font>
      <sz val="11"/>
      <color rgb="FF000000"/>
      <name val="Calibri"/>
      <family val="2"/>
      <charset val="1"/>
    </font>
    <font>
      <sz val="11"/>
      <color rgb="FF000000"/>
      <name val="Calibri"/>
      <family val="2"/>
    </font>
    <font>
      <sz val="11"/>
      <color rgb="FFFF0000"/>
      <name val="Arial"/>
      <family val="2"/>
    </font>
  </fonts>
  <fills count="14">
    <fill>
      <patternFill patternType="none"/>
    </fill>
    <fill>
      <patternFill patternType="gray125"/>
    </fill>
    <fill>
      <patternFill patternType="solid">
        <fgColor rgb="FFFF0000"/>
        <bgColor rgb="FF993300"/>
      </patternFill>
    </fill>
    <fill>
      <patternFill patternType="solid">
        <fgColor rgb="FFB3B3B3"/>
        <bgColor rgb="FFC0C0C0"/>
      </patternFill>
    </fill>
    <fill>
      <patternFill patternType="solid">
        <fgColor rgb="FFC0C0C0"/>
        <bgColor rgb="FFCCCCCC"/>
      </patternFill>
    </fill>
    <fill>
      <patternFill patternType="solid">
        <fgColor rgb="FFCCCCCC"/>
        <bgColor rgb="FFC0C0C0"/>
      </patternFill>
    </fill>
    <fill>
      <patternFill patternType="solid">
        <fgColor rgb="FFE6E6E6"/>
        <bgColor rgb="FFE6E6FF"/>
      </patternFill>
    </fill>
    <fill>
      <patternFill patternType="solid">
        <fgColor rgb="FFFFFFFF"/>
        <bgColor rgb="FFE6E6FF"/>
      </patternFill>
    </fill>
    <fill>
      <patternFill patternType="solid">
        <fgColor rgb="FFCCCCFF"/>
        <bgColor rgb="FFCCCCCC"/>
      </patternFill>
    </fill>
    <fill>
      <patternFill patternType="solid">
        <fgColor rgb="FFD9D9D9"/>
        <bgColor rgb="FFE6E6E6"/>
      </patternFill>
    </fill>
    <fill>
      <patternFill patternType="solid">
        <fgColor rgb="FFE46C0A"/>
        <bgColor rgb="FFFF9900"/>
      </patternFill>
    </fill>
    <fill>
      <patternFill patternType="solid">
        <fgColor rgb="FFE6E6FF"/>
        <bgColor rgb="FFE6E6E6"/>
      </patternFill>
    </fill>
    <fill>
      <patternFill patternType="solid">
        <fgColor rgb="FFFFFF00"/>
        <bgColor rgb="FFFFFF00"/>
      </patternFill>
    </fill>
    <fill>
      <patternFill patternType="solid">
        <fgColor rgb="FFE6E6E6"/>
        <bgColor rgb="FFE6E6E6"/>
      </pattern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rgb="FF33CCCC"/>
      </bottom>
      <diagonal/>
    </border>
    <border>
      <left/>
      <right/>
      <top/>
      <bottom style="thick">
        <color rgb="FF33CCCC"/>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52">
    <xf numFmtId="0" fontId="0" fillId="0" borderId="0"/>
    <xf numFmtId="170" fontId="34" fillId="0" borderId="0" applyBorder="0" applyProtection="0"/>
    <xf numFmtId="9" fontId="34" fillId="0" borderId="0" applyBorder="0" applyProtection="0"/>
    <xf numFmtId="0" fontId="29" fillId="0" borderId="0" applyBorder="0" applyProtection="0"/>
    <xf numFmtId="4" fontId="1" fillId="0" borderId="1">
      <alignment horizontal="right" vertical="center" wrapText="1"/>
    </xf>
    <xf numFmtId="4" fontId="2" fillId="0" borderId="2" applyProtection="0">
      <alignment horizontal="right" vertical="center" wrapText="1"/>
    </xf>
    <xf numFmtId="0" fontId="3" fillId="0" borderId="0">
      <alignment horizontal="center"/>
    </xf>
    <xf numFmtId="0" fontId="3" fillId="0" borderId="0">
      <alignment horizontal="center" textRotation="90"/>
    </xf>
    <xf numFmtId="164" fontId="4" fillId="0" borderId="0" applyBorder="0" applyProtection="0"/>
    <xf numFmtId="165" fontId="34" fillId="0" borderId="0" applyBorder="0" applyProtection="0"/>
    <xf numFmtId="164" fontId="34" fillId="0" borderId="0"/>
    <xf numFmtId="166" fontId="2" fillId="0" borderId="0" applyBorder="0" applyProtection="0"/>
    <xf numFmtId="167" fontId="34" fillId="0" borderId="0" applyBorder="0" applyProtection="0"/>
    <xf numFmtId="0" fontId="34" fillId="0" borderId="0"/>
    <xf numFmtId="0" fontId="2" fillId="0" borderId="0"/>
    <xf numFmtId="0" fontId="34" fillId="0" borderId="0"/>
    <xf numFmtId="0" fontId="34" fillId="0" borderId="0"/>
    <xf numFmtId="0" fontId="34" fillId="0" borderId="0"/>
    <xf numFmtId="0" fontId="34" fillId="0" borderId="0"/>
    <xf numFmtId="0" fontId="2" fillId="0" borderId="0"/>
    <xf numFmtId="9" fontId="4" fillId="0" borderId="0" applyBorder="0" applyProtection="0"/>
    <xf numFmtId="9" fontId="1" fillId="0" borderId="0"/>
    <xf numFmtId="9" fontId="2" fillId="0" borderId="0" applyBorder="0" applyProtection="0"/>
    <xf numFmtId="0" fontId="5" fillId="0" borderId="0"/>
    <xf numFmtId="168" fontId="5" fillId="0" borderId="0"/>
    <xf numFmtId="0" fontId="34" fillId="2" borderId="0"/>
    <xf numFmtId="0" fontId="34" fillId="3" borderId="0"/>
    <xf numFmtId="0" fontId="34" fillId="2" borderId="0"/>
    <xf numFmtId="0" fontId="6" fillId="3" borderId="0"/>
    <xf numFmtId="0" fontId="6" fillId="0" borderId="1"/>
    <xf numFmtId="0" fontId="34" fillId="3" borderId="0"/>
    <xf numFmtId="4" fontId="6" fillId="4" borderId="0"/>
    <xf numFmtId="0" fontId="7" fillId="4" borderId="0"/>
    <xf numFmtId="0" fontId="8" fillId="5" borderId="0"/>
    <xf numFmtId="0" fontId="34" fillId="0" borderId="0"/>
    <xf numFmtId="0" fontId="1" fillId="6" borderId="0"/>
    <xf numFmtId="0" fontId="2" fillId="7" borderId="0" applyBorder="0" applyProtection="0"/>
    <xf numFmtId="0" fontId="9" fillId="5" borderId="0">
      <alignment horizontal="left"/>
    </xf>
    <xf numFmtId="0" fontId="10" fillId="8" borderId="0" applyBorder="0" applyProtection="0">
      <alignment horizontal="left"/>
    </xf>
    <xf numFmtId="0" fontId="11" fillId="0" borderId="0"/>
    <xf numFmtId="0" fontId="11" fillId="0" borderId="0"/>
    <xf numFmtId="0" fontId="12" fillId="0" borderId="3"/>
    <xf numFmtId="0" fontId="12" fillId="0" borderId="4" applyProtection="0"/>
    <xf numFmtId="0" fontId="13" fillId="0" borderId="0" applyBorder="0" applyProtection="0"/>
    <xf numFmtId="0" fontId="13" fillId="0" borderId="0" applyBorder="0" applyProtection="0"/>
    <xf numFmtId="169" fontId="34" fillId="0" borderId="0"/>
    <xf numFmtId="170" fontId="34" fillId="0" borderId="0" applyBorder="0" applyProtection="0"/>
    <xf numFmtId="171" fontId="1" fillId="0" borderId="0"/>
    <xf numFmtId="172" fontId="2" fillId="0" borderId="0" applyBorder="0" applyProtection="0"/>
    <xf numFmtId="171" fontId="1" fillId="0" borderId="0"/>
    <xf numFmtId="171" fontId="2" fillId="0" borderId="0" applyBorder="0" applyProtection="0"/>
    <xf numFmtId="184" fontId="35" fillId="0" borderId="0" applyFont="0" applyBorder="0" applyProtection="0"/>
  </cellStyleXfs>
  <cellXfs count="146">
    <xf numFmtId="0" fontId="0" fillId="0" borderId="0" xfId="0"/>
    <xf numFmtId="0" fontId="28" fillId="10" borderId="1" xfId="15" applyFont="1" applyFill="1" applyBorder="1" applyAlignment="1">
      <alignment horizontal="center" vertical="center"/>
    </xf>
    <xf numFmtId="173" fontId="17" fillId="7" borderId="1" xfId="0" applyNumberFormat="1" applyFont="1" applyFill="1" applyBorder="1" applyAlignment="1">
      <alignment horizontal="center" vertical="center" wrapText="1"/>
    </xf>
    <xf numFmtId="173" fontId="17" fillId="7" borderId="1" xfId="0" applyNumberFormat="1" applyFont="1" applyFill="1" applyBorder="1" applyAlignment="1">
      <alignment horizontal="center" vertical="center"/>
    </xf>
    <xf numFmtId="0" fontId="14" fillId="0" borderId="0" xfId="0" applyFont="1"/>
    <xf numFmtId="0" fontId="14" fillId="0" borderId="0" xfId="0" applyFont="1" applyAlignment="1">
      <alignment wrapText="1"/>
    </xf>
    <xf numFmtId="0" fontId="14" fillId="0" borderId="0" xfId="0" applyFont="1" applyAlignment="1">
      <alignment horizontal="center"/>
    </xf>
    <xf numFmtId="173" fontId="14" fillId="0" borderId="0" xfId="0" applyNumberFormat="1" applyFont="1" applyAlignment="1">
      <alignment horizontal="center"/>
    </xf>
    <xf numFmtId="0" fontId="16" fillId="0" borderId="0" xfId="0" applyFont="1"/>
    <xf numFmtId="174" fontId="16" fillId="0" borderId="1" xfId="0" applyNumberFormat="1" applyFont="1" applyBorder="1" applyAlignment="1">
      <alignment horizontal="center" vertical="center"/>
    </xf>
    <xf numFmtId="173" fontId="16" fillId="0" borderId="1" xfId="0" applyNumberFormat="1" applyFont="1" applyBorder="1" applyAlignment="1">
      <alignment horizontal="center" vertical="center"/>
    </xf>
    <xf numFmtId="0" fontId="14" fillId="0" borderId="0" xfId="0" applyFont="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73" fontId="18" fillId="0" borderId="1" xfId="0" applyNumberFormat="1" applyFont="1" applyBorder="1" applyAlignment="1">
      <alignment horizontal="center" vertical="center"/>
    </xf>
    <xf numFmtId="10" fontId="18" fillId="0" borderId="1" xfId="2" applyNumberFormat="1" applyFont="1" applyBorder="1" applyAlignment="1" applyProtection="1">
      <alignment horizontal="center" vertical="center"/>
    </xf>
    <xf numFmtId="0" fontId="19" fillId="9" borderId="1" xfId="0" applyFont="1" applyFill="1" applyBorder="1" applyAlignment="1">
      <alignment horizontal="center" vertical="center"/>
    </xf>
    <xf numFmtId="0" fontId="19" fillId="9" borderId="1" xfId="0" applyFont="1" applyFill="1" applyBorder="1" applyAlignment="1">
      <alignment vertical="center" wrapText="1"/>
    </xf>
    <xf numFmtId="173" fontId="19" fillId="9" borderId="1" xfId="0" applyNumberFormat="1" applyFont="1" applyFill="1" applyBorder="1" applyAlignment="1">
      <alignment horizontal="center" vertical="center"/>
    </xf>
    <xf numFmtId="0" fontId="20" fillId="9" borderId="0" xfId="0" applyFont="1" applyFill="1" applyAlignment="1">
      <alignment vertical="center"/>
    </xf>
    <xf numFmtId="0" fontId="21"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vertical="center" wrapText="1"/>
    </xf>
    <xf numFmtId="173" fontId="21" fillId="0" borderId="1" xfId="0" applyNumberFormat="1" applyFont="1" applyBorder="1" applyAlignment="1">
      <alignment horizontal="center" vertical="center"/>
    </xf>
    <xf numFmtId="1" fontId="21" fillId="0" borderId="1" xfId="0" applyNumberFormat="1" applyFont="1" applyBorder="1" applyAlignment="1">
      <alignment horizontal="center" vertical="center"/>
    </xf>
    <xf numFmtId="0" fontId="14" fillId="0" borderId="0" xfId="0" applyFont="1" applyAlignment="1">
      <alignment vertical="center"/>
    </xf>
    <xf numFmtId="0" fontId="21" fillId="0" borderId="1" xfId="0" applyFont="1" applyBorder="1" applyAlignment="1">
      <alignment wrapText="1"/>
    </xf>
    <xf numFmtId="0" fontId="21" fillId="0" borderId="1" xfId="0" applyFont="1" applyBorder="1" applyAlignment="1">
      <alignment horizontal="center"/>
    </xf>
    <xf numFmtId="173" fontId="21" fillId="0" borderId="1" xfId="0" applyNumberFormat="1" applyFont="1" applyBorder="1" applyAlignment="1">
      <alignment horizontal="center"/>
    </xf>
    <xf numFmtId="0" fontId="20" fillId="0" borderId="0" xfId="0" applyFont="1"/>
    <xf numFmtId="0" fontId="14" fillId="0" borderId="0" xfId="0" applyFont="1" applyAlignment="1">
      <alignment vertical="center" wrapText="1"/>
    </xf>
    <xf numFmtId="170" fontId="14" fillId="0" borderId="0" xfId="1" applyFont="1" applyBorder="1" applyAlignment="1" applyProtection="1">
      <alignment vertical="center"/>
    </xf>
    <xf numFmtId="0" fontId="21" fillId="0" borderId="0" xfId="0" applyFont="1" applyAlignment="1">
      <alignment vertical="center"/>
    </xf>
    <xf numFmtId="0" fontId="16" fillId="0" borderId="6" xfId="0" applyFont="1" applyBorder="1" applyAlignment="1">
      <alignment vertical="center"/>
    </xf>
    <xf numFmtId="0" fontId="16" fillId="0" borderId="6" xfId="0" applyFont="1" applyBorder="1" applyAlignment="1">
      <alignment vertical="center" wrapText="1"/>
    </xf>
    <xf numFmtId="170" fontId="16" fillId="0" borderId="6" xfId="1" applyFont="1" applyBorder="1" applyAlignment="1" applyProtection="1">
      <alignment vertical="center"/>
    </xf>
    <xf numFmtId="0" fontId="18" fillId="6" borderId="1" xfId="0" applyFont="1" applyFill="1" applyBorder="1" applyAlignment="1">
      <alignment horizontal="center" vertical="center" wrapText="1"/>
    </xf>
    <xf numFmtId="170" fontId="18" fillId="6" borderId="1" xfId="1" applyFont="1" applyFill="1" applyBorder="1" applyAlignment="1" applyProtection="1">
      <alignment horizontal="center" vertical="center" wrapText="1"/>
    </xf>
    <xf numFmtId="0" fontId="24" fillId="7" borderId="7" xfId="0" applyFont="1" applyFill="1" applyBorder="1" applyAlignment="1">
      <alignment vertical="center"/>
    </xf>
    <xf numFmtId="0" fontId="24" fillId="7" borderId="8" xfId="0" applyFont="1" applyFill="1" applyBorder="1" applyAlignment="1">
      <alignment vertical="center" wrapText="1"/>
    </xf>
    <xf numFmtId="0" fontId="24" fillId="7" borderId="8" xfId="0" applyFont="1" applyFill="1" applyBorder="1" applyAlignment="1">
      <alignment vertical="center"/>
    </xf>
    <xf numFmtId="170" fontId="24" fillId="7" borderId="8" xfId="1" applyFont="1" applyFill="1" applyBorder="1" applyAlignment="1" applyProtection="1">
      <alignment vertical="center"/>
    </xf>
    <xf numFmtId="0" fontId="24" fillId="6" borderId="1" xfId="0" applyFont="1" applyFill="1" applyBorder="1" applyAlignment="1">
      <alignment horizontal="left" vertical="center"/>
    </xf>
    <xf numFmtId="0" fontId="24" fillId="6" borderId="1" xfId="0" applyFont="1" applyFill="1" applyBorder="1" applyAlignment="1">
      <alignment horizontal="left" vertical="center" wrapText="1"/>
    </xf>
    <xf numFmtId="0" fontId="24" fillId="6" borderId="1" xfId="0" applyFont="1" applyFill="1" applyBorder="1" applyAlignment="1">
      <alignment horizontal="center" vertical="center"/>
    </xf>
    <xf numFmtId="175" fontId="24" fillId="6" borderId="1" xfId="1" applyNumberFormat="1" applyFont="1" applyFill="1" applyBorder="1" applyAlignment="1" applyProtection="1">
      <alignment horizontal="right" vertical="center"/>
    </xf>
    <xf numFmtId="2" fontId="24" fillId="6" borderId="1" xfId="1" applyNumberFormat="1" applyFont="1" applyFill="1" applyBorder="1" applyAlignment="1" applyProtection="1">
      <alignment horizontal="right" vertical="center"/>
    </xf>
    <xf numFmtId="0" fontId="24" fillId="0" borderId="1" xfId="0" applyFont="1" applyBorder="1" applyAlignment="1">
      <alignment horizontal="right" vertical="center"/>
    </xf>
    <xf numFmtId="0" fontId="24" fillId="0" borderId="1" xfId="0" applyFont="1" applyBorder="1" applyAlignment="1">
      <alignment horizontal="left" vertical="center" wrapText="1"/>
    </xf>
    <xf numFmtId="0" fontId="24" fillId="0" borderId="1" xfId="0" applyFont="1" applyBorder="1" applyAlignment="1">
      <alignment horizontal="center" vertical="center"/>
    </xf>
    <xf numFmtId="175" fontId="24" fillId="0" borderId="1" xfId="1" applyNumberFormat="1" applyFont="1" applyBorder="1" applyAlignment="1" applyProtection="1">
      <alignment horizontal="right" vertical="center"/>
    </xf>
    <xf numFmtId="2" fontId="24" fillId="0" borderId="1" xfId="1" applyNumberFormat="1" applyFont="1" applyBorder="1" applyAlignment="1" applyProtection="1">
      <alignment horizontal="right" vertical="center"/>
    </xf>
    <xf numFmtId="0" fontId="24" fillId="0" borderId="7" xfId="0" applyFont="1" applyBorder="1" applyAlignment="1">
      <alignment horizontal="right" vertical="center"/>
    </xf>
    <xf numFmtId="0" fontId="25" fillId="0" borderId="8" xfId="0" applyFont="1" applyBorder="1" applyAlignment="1">
      <alignment horizontal="left" vertical="center" wrapText="1"/>
    </xf>
    <xf numFmtId="0" fontId="24" fillId="0" borderId="8" xfId="0" applyFont="1" applyBorder="1" applyAlignment="1">
      <alignment horizontal="center" vertical="center"/>
    </xf>
    <xf numFmtId="175" fontId="24" fillId="0" borderId="8" xfId="1" applyNumberFormat="1" applyFont="1" applyBorder="1" applyAlignment="1" applyProtection="1">
      <alignment horizontal="right" vertical="center"/>
    </xf>
    <xf numFmtId="176" fontId="14" fillId="0" borderId="0" xfId="0" applyNumberFormat="1" applyFont="1" applyAlignment="1">
      <alignment vertical="center"/>
    </xf>
    <xf numFmtId="0" fontId="26" fillId="0" borderId="7" xfId="0" applyFont="1" applyBorder="1" applyAlignment="1">
      <alignment horizontal="right" vertical="center"/>
    </xf>
    <xf numFmtId="0" fontId="27" fillId="0" borderId="8" xfId="0" applyFont="1" applyBorder="1" applyAlignment="1">
      <alignment horizontal="left" vertical="center" wrapText="1"/>
    </xf>
    <xf numFmtId="0" fontId="26" fillId="0" borderId="8" xfId="0" applyFont="1" applyBorder="1" applyAlignment="1">
      <alignment horizontal="center" vertical="center"/>
    </xf>
    <xf numFmtId="175" fontId="26" fillId="0" borderId="8" xfId="1" applyNumberFormat="1" applyFont="1" applyBorder="1" applyAlignment="1" applyProtection="1">
      <alignment horizontal="right" vertical="center"/>
    </xf>
    <xf numFmtId="0" fontId="24" fillId="0" borderId="0" xfId="17" applyFont="1"/>
    <xf numFmtId="174" fontId="24" fillId="0" borderId="1" xfId="45" applyNumberFormat="1" applyFont="1" applyBorder="1" applyAlignment="1">
      <alignment horizontal="center" vertical="center" wrapText="1"/>
    </xf>
    <xf numFmtId="174" fontId="24" fillId="0" borderId="1" xfId="45" applyNumberFormat="1" applyFont="1" applyBorder="1" applyAlignment="1">
      <alignment vertical="center" wrapText="1"/>
    </xf>
    <xf numFmtId="0" fontId="24" fillId="0" borderId="0" xfId="34" applyFont="1" applyAlignment="1">
      <alignment horizontal="center" vertical="center" wrapText="1"/>
    </xf>
    <xf numFmtId="0" fontId="24" fillId="0" borderId="0" xfId="34" applyFont="1" applyAlignment="1">
      <alignment horizontal="center" vertical="top" wrapText="1"/>
    </xf>
    <xf numFmtId="0" fontId="14" fillId="0" borderId="1" xfId="0" applyFont="1" applyBorder="1" applyAlignment="1">
      <alignment horizontal="center" vertical="center"/>
    </xf>
    <xf numFmtId="0" fontId="24" fillId="0" borderId="1" xfId="18" applyFont="1" applyBorder="1" applyAlignment="1">
      <alignment horizontal="center" vertical="center" wrapText="1"/>
    </xf>
    <xf numFmtId="0" fontId="24" fillId="0" borderId="1" xfId="15" applyFont="1" applyBorder="1" applyAlignment="1">
      <alignment horizontal="center" vertical="center" wrapText="1"/>
    </xf>
    <xf numFmtId="173" fontId="24" fillId="0" borderId="1" xfId="17" applyNumberFormat="1" applyFont="1" applyBorder="1" applyAlignment="1">
      <alignment horizontal="center" vertical="center"/>
    </xf>
    <xf numFmtId="177" fontId="18" fillId="9" borderId="1" xfId="17" applyNumberFormat="1" applyFont="1" applyFill="1" applyBorder="1" applyAlignment="1">
      <alignment horizontal="center" vertical="center"/>
    </xf>
    <xf numFmtId="0" fontId="18" fillId="9" borderId="1" xfId="17" applyFont="1" applyFill="1" applyBorder="1" applyAlignment="1">
      <alignment horizontal="center" vertical="center"/>
    </xf>
    <xf numFmtId="0" fontId="14" fillId="0" borderId="1" xfId="0" applyFont="1" applyBorder="1" applyAlignment="1">
      <alignment horizontal="center"/>
    </xf>
    <xf numFmtId="0" fontId="24" fillId="0" borderId="1" xfId="17" applyFont="1" applyBorder="1" applyAlignment="1">
      <alignment horizontal="center" vertical="center"/>
    </xf>
    <xf numFmtId="0" fontId="29" fillId="0" borderId="1" xfId="3" applyBorder="1" applyAlignment="1" applyProtection="1">
      <alignment wrapText="1"/>
    </xf>
    <xf numFmtId="165" fontId="24" fillId="0" borderId="1" xfId="9" applyFont="1" applyBorder="1" applyAlignment="1" applyProtection="1">
      <alignment horizontal="center" vertical="center" wrapText="1"/>
    </xf>
    <xf numFmtId="173" fontId="24" fillId="0" borderId="1" xfId="10" applyNumberFormat="1" applyFont="1" applyBorder="1" applyAlignment="1">
      <alignment horizontal="center" vertical="center"/>
    </xf>
    <xf numFmtId="0" fontId="29" fillId="0" borderId="7" xfId="3" applyBorder="1" applyAlignment="1" applyProtection="1">
      <alignment wrapText="1"/>
    </xf>
    <xf numFmtId="0" fontId="29" fillId="0" borderId="1" xfId="3" applyBorder="1" applyProtection="1"/>
    <xf numFmtId="0" fontId="24" fillId="0" borderId="0" xfId="15" applyFont="1" applyAlignment="1">
      <alignment wrapText="1"/>
    </xf>
    <xf numFmtId="0" fontId="24" fillId="0" borderId="0" xfId="15" applyFont="1" applyAlignment="1">
      <alignment horizontal="center" vertical="center" wrapText="1"/>
    </xf>
    <xf numFmtId="165" fontId="24" fillId="0" borderId="0" xfId="9" applyFont="1" applyBorder="1" applyAlignment="1" applyProtection="1">
      <alignment horizontal="center" vertical="center" wrapText="1"/>
    </xf>
    <xf numFmtId="173" fontId="24" fillId="0" borderId="0" xfId="10" applyNumberFormat="1" applyFont="1" applyAlignment="1">
      <alignment horizontal="center" vertical="center"/>
    </xf>
    <xf numFmtId="0" fontId="24" fillId="0" borderId="0" xfId="17" applyFont="1" applyAlignment="1">
      <alignment horizontal="center" vertical="center"/>
    </xf>
    <xf numFmtId="0" fontId="14" fillId="0" borderId="0" xfId="13" applyFont="1"/>
    <xf numFmtId="0" fontId="34" fillId="0" borderId="0" xfId="13"/>
    <xf numFmtId="0" fontId="15" fillId="0" borderId="0" xfId="13" applyFont="1" applyAlignment="1">
      <alignment horizontal="center"/>
    </xf>
    <xf numFmtId="0" fontId="14" fillId="0" borderId="0" xfId="13" applyFont="1" applyAlignment="1">
      <alignment horizontal="center"/>
    </xf>
    <xf numFmtId="0" fontId="14" fillId="0" borderId="2" xfId="13" applyFont="1" applyBorder="1" applyAlignment="1">
      <alignment horizontal="center"/>
    </xf>
    <xf numFmtId="0" fontId="14" fillId="0" borderId="2" xfId="13" applyFont="1" applyBorder="1"/>
    <xf numFmtId="178" fontId="14" fillId="0" borderId="0" xfId="13" applyNumberFormat="1" applyFont="1" applyAlignment="1">
      <alignment horizontal="left" indent="1"/>
    </xf>
    <xf numFmtId="0" fontId="20" fillId="5" borderId="2" xfId="13" applyFont="1" applyFill="1" applyBorder="1" applyAlignment="1">
      <alignment horizontal="center" vertical="center"/>
    </xf>
    <xf numFmtId="0" fontId="20" fillId="5" borderId="2" xfId="13" applyFont="1" applyFill="1" applyBorder="1" applyAlignment="1">
      <alignment horizontal="center" vertical="center" wrapText="1"/>
    </xf>
    <xf numFmtId="0" fontId="14" fillId="0" borderId="2" xfId="13" applyFont="1" applyBorder="1" applyAlignment="1">
      <alignment horizontal="right"/>
    </xf>
    <xf numFmtId="10" fontId="14" fillId="0" borderId="2" xfId="13" applyNumberFormat="1" applyFont="1" applyBorder="1" applyAlignment="1">
      <alignment horizontal="center"/>
    </xf>
    <xf numFmtId="10" fontId="14" fillId="0" borderId="0" xfId="13" applyNumberFormat="1" applyFont="1" applyAlignment="1">
      <alignment horizontal="left"/>
    </xf>
    <xf numFmtId="0" fontId="30" fillId="11" borderId="2" xfId="13" applyFont="1" applyFill="1" applyBorder="1" applyAlignment="1">
      <alignment horizontal="right"/>
    </xf>
    <xf numFmtId="179" fontId="14" fillId="11" borderId="2" xfId="13" applyNumberFormat="1" applyFont="1" applyFill="1" applyBorder="1" applyAlignment="1">
      <alignment horizontal="center"/>
    </xf>
    <xf numFmtId="180" fontId="14" fillId="11" borderId="2" xfId="13" applyNumberFormat="1" applyFont="1" applyFill="1" applyBorder="1" applyAlignment="1">
      <alignment horizontal="center"/>
    </xf>
    <xf numFmtId="181" fontId="14" fillId="11" borderId="2" xfId="13" applyNumberFormat="1" applyFont="1" applyFill="1" applyBorder="1" applyAlignment="1">
      <alignment horizontal="center"/>
    </xf>
    <xf numFmtId="10" fontId="14" fillId="0" borderId="0" xfId="13" applyNumberFormat="1" applyFont="1"/>
    <xf numFmtId="0" fontId="20" fillId="5" borderId="2" xfId="13" applyFont="1" applyFill="1" applyBorder="1" applyAlignment="1">
      <alignment horizontal="right"/>
    </xf>
    <xf numFmtId="182" fontId="14" fillId="5" borderId="2" xfId="13" applyNumberFormat="1" applyFont="1" applyFill="1" applyBorder="1" applyAlignment="1">
      <alignment horizontal="center"/>
    </xf>
    <xf numFmtId="182" fontId="31" fillId="5" borderId="2" xfId="13" applyNumberFormat="1" applyFont="1" applyFill="1" applyBorder="1" applyAlignment="1">
      <alignment horizontal="center"/>
    </xf>
    <xf numFmtId="183" fontId="15" fillId="0" borderId="0" xfId="13" applyNumberFormat="1" applyFont="1" applyAlignment="1">
      <alignment horizontal="center"/>
    </xf>
    <xf numFmtId="10" fontId="14" fillId="0" borderId="2" xfId="13" applyNumberFormat="1" applyFont="1" applyBorder="1"/>
    <xf numFmtId="0" fontId="14" fillId="0" borderId="0" xfId="13" applyFont="1" applyAlignment="1">
      <alignment horizontal="left" vertical="top" wrapText="1"/>
    </xf>
    <xf numFmtId="0" fontId="20" fillId="0" borderId="0" xfId="13" applyFont="1"/>
    <xf numFmtId="0" fontId="2" fillId="0" borderId="0" xfId="14"/>
    <xf numFmtId="0" fontId="2" fillId="0" borderId="0" xfId="14" applyAlignment="1">
      <alignment horizontal="right"/>
    </xf>
    <xf numFmtId="167" fontId="34" fillId="0" borderId="0" xfId="12" applyBorder="1" applyProtection="1"/>
    <xf numFmtId="165" fontId="0" fillId="0" borderId="0" xfId="0" applyNumberFormat="1"/>
    <xf numFmtId="9" fontId="34" fillId="0" borderId="0" xfId="2" applyBorder="1" applyProtection="1"/>
    <xf numFmtId="167" fontId="34" fillId="12" borderId="0" xfId="12" applyFill="1" applyBorder="1" applyProtection="1"/>
    <xf numFmtId="0" fontId="33" fillId="13" borderId="9" xfId="0" applyFont="1" applyFill="1" applyBorder="1" applyAlignment="1">
      <alignment horizontal="left" vertical="center"/>
    </xf>
    <xf numFmtId="0" fontId="33" fillId="13" borderId="9" xfId="0" applyFont="1" applyFill="1" applyBorder="1" applyAlignment="1">
      <alignment horizontal="left" vertical="center" wrapText="1"/>
    </xf>
    <xf numFmtId="0" fontId="33" fillId="13" borderId="9" xfId="0" applyFont="1" applyFill="1" applyBorder="1" applyAlignment="1">
      <alignment horizontal="center" vertical="center"/>
    </xf>
    <xf numFmtId="185" fontId="33" fillId="13" borderId="9" xfId="51" applyNumberFormat="1" applyFont="1" applyFill="1" applyBorder="1" applyAlignment="1" applyProtection="1">
      <alignment horizontal="right" vertical="center"/>
    </xf>
    <xf numFmtId="0" fontId="36" fillId="0" borderId="0" xfId="0" applyFont="1" applyAlignment="1">
      <alignment vertical="center"/>
    </xf>
    <xf numFmtId="0" fontId="32" fillId="0" borderId="0" xfId="0" applyFont="1" applyAlignment="1">
      <alignment vertical="center"/>
    </xf>
    <xf numFmtId="0" fontId="32" fillId="0" borderId="0" xfId="0" applyFont="1"/>
    <xf numFmtId="0" fontId="32" fillId="0" borderId="0" xfId="0" applyFont="1" applyAlignment="1">
      <alignment vertical="center" wrapText="1"/>
    </xf>
    <xf numFmtId="184" fontId="32" fillId="0" borderId="0" xfId="51" applyFont="1" applyAlignment="1" applyProtection="1">
      <alignment vertical="center"/>
    </xf>
    <xf numFmtId="0" fontId="15" fillId="0" borderId="1" xfId="0" applyFont="1" applyBorder="1" applyAlignment="1">
      <alignment horizontal="center" vertical="center" wrapText="1"/>
    </xf>
    <xf numFmtId="0" fontId="15" fillId="0" borderId="5" xfId="0" applyFont="1" applyBorder="1" applyAlignment="1">
      <alignment horizontal="center" vertical="center"/>
    </xf>
    <xf numFmtId="0" fontId="17"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173" fontId="17" fillId="7" borderId="1" xfId="0" applyNumberFormat="1" applyFont="1" applyFill="1" applyBorder="1" applyAlignment="1">
      <alignment horizontal="center" vertical="center"/>
    </xf>
    <xf numFmtId="173" fontId="17" fillId="7" borderId="1" xfId="0" applyNumberFormat="1" applyFont="1" applyFill="1" applyBorder="1" applyAlignment="1">
      <alignment horizontal="center" vertical="center" wrapText="1"/>
    </xf>
    <xf numFmtId="0" fontId="19" fillId="9" borderId="1" xfId="0" applyFont="1" applyFill="1" applyBorder="1" applyAlignment="1">
      <alignment horizontal="center" vertical="center" wrapText="1"/>
    </xf>
    <xf numFmtId="0" fontId="22" fillId="0" borderId="1" xfId="14" applyFont="1" applyBorder="1" applyAlignment="1">
      <alignment horizontal="center" vertical="center" wrapText="1"/>
    </xf>
    <xf numFmtId="0" fontId="17" fillId="0" borderId="1" xfId="14" applyFont="1" applyBorder="1" applyAlignment="1">
      <alignment horizontal="center" vertical="center" wrapText="1"/>
    </xf>
    <xf numFmtId="0" fontId="23" fillId="0" borderId="1" xfId="14" applyFont="1" applyBorder="1" applyAlignment="1">
      <alignment horizontal="center" vertical="center" wrapText="1"/>
    </xf>
    <xf numFmtId="0" fontId="15" fillId="0" borderId="1" xfId="34" applyFont="1" applyBorder="1" applyAlignment="1">
      <alignment horizontal="center" vertical="center" wrapText="1"/>
    </xf>
    <xf numFmtId="0" fontId="19" fillId="0" borderId="1" xfId="34" applyFont="1" applyBorder="1" applyAlignment="1">
      <alignment horizontal="center" vertical="center" wrapText="1"/>
    </xf>
    <xf numFmtId="174" fontId="24" fillId="0" borderId="1" xfId="45" applyNumberFormat="1" applyFont="1" applyBorder="1" applyAlignment="1">
      <alignment horizontal="left" vertical="center" wrapText="1"/>
    </xf>
    <xf numFmtId="0" fontId="28" fillId="10" borderId="1" xfId="15" applyFont="1" applyFill="1" applyBorder="1" applyAlignment="1">
      <alignment horizontal="center" vertical="center"/>
    </xf>
    <xf numFmtId="0" fontId="24" fillId="0" borderId="1" xfId="15" applyFont="1" applyBorder="1" applyAlignment="1">
      <alignment horizontal="left" vertical="center" wrapText="1"/>
    </xf>
    <xf numFmtId="0" fontId="28" fillId="9" borderId="1" xfId="15" applyFont="1" applyFill="1" applyBorder="1" applyAlignment="1">
      <alignment horizontal="center" vertical="center" wrapText="1"/>
    </xf>
    <xf numFmtId="173" fontId="24" fillId="0" borderId="1" xfId="10" applyNumberFormat="1" applyFont="1" applyBorder="1" applyAlignment="1">
      <alignment horizontal="center" vertical="center"/>
    </xf>
    <xf numFmtId="0" fontId="24" fillId="0" borderId="1" xfId="17" applyFont="1" applyBorder="1" applyAlignment="1">
      <alignment horizontal="center" vertical="center"/>
    </xf>
    <xf numFmtId="0" fontId="14" fillId="0" borderId="2" xfId="13" applyFont="1" applyBorder="1" applyAlignment="1">
      <alignment horizontal="center"/>
    </xf>
    <xf numFmtId="0" fontId="14" fillId="0" borderId="0" xfId="13" applyFont="1" applyAlignment="1">
      <alignment horizontal="left" vertical="top" wrapText="1"/>
    </xf>
    <xf numFmtId="0" fontId="26" fillId="0" borderId="0" xfId="13" applyFont="1" applyAlignment="1">
      <alignment horizontal="left" wrapText="1" indent="1"/>
    </xf>
    <xf numFmtId="0" fontId="15" fillId="0" borderId="0" xfId="13" applyFont="1" applyAlignment="1">
      <alignment horizontal="center"/>
    </xf>
    <xf numFmtId="0" fontId="21" fillId="0" borderId="0" xfId="13" applyFont="1" applyAlignment="1">
      <alignment horizontal="left" wrapText="1"/>
    </xf>
  </cellXfs>
  <cellStyles count="52">
    <cellStyle name="COMUM" xfId="4" xr:uid="{00000000-0005-0000-0000-000006000000}"/>
    <cellStyle name="COMUM 2" xfId="5" xr:uid="{00000000-0005-0000-0000-000007000000}"/>
    <cellStyle name="Excel Built-in Comma" xfId="51" xr:uid="{78130539-CAE3-4B2C-AF76-3F52317AEEC4}"/>
    <cellStyle name="Heading 4" xfId="6" xr:uid="{00000000-0005-0000-0000-000008000000}"/>
    <cellStyle name="Hiperlink" xfId="3" builtinId="8"/>
    <cellStyle name="Moeda 2" xfId="8" xr:uid="{00000000-0005-0000-0000-00000A000000}"/>
    <cellStyle name="Moeda 2 2" xfId="9" xr:uid="{00000000-0005-0000-0000-00000B000000}"/>
    <cellStyle name="Moeda 3" xfId="10" xr:uid="{00000000-0005-0000-0000-00000C000000}"/>
    <cellStyle name="Moeda 4" xfId="11" xr:uid="{00000000-0005-0000-0000-00000D000000}"/>
    <cellStyle name="Moeda 5" xfId="12" xr:uid="{00000000-0005-0000-0000-00000E000000}"/>
    <cellStyle name="Normal" xfId="0" builtinId="0"/>
    <cellStyle name="Normal 2" xfId="13" xr:uid="{00000000-0005-0000-0000-00000F000000}"/>
    <cellStyle name="Normal 2 2" xfId="14" xr:uid="{00000000-0005-0000-0000-000010000000}"/>
    <cellStyle name="Normal 2 2 2" xfId="15" xr:uid="{00000000-0005-0000-0000-000011000000}"/>
    <cellStyle name="Normal 2 3" xfId="16" xr:uid="{00000000-0005-0000-0000-000012000000}"/>
    <cellStyle name="Normal 3" xfId="17" xr:uid="{00000000-0005-0000-0000-000013000000}"/>
    <cellStyle name="Normal 4" xfId="18" xr:uid="{00000000-0005-0000-0000-000014000000}"/>
    <cellStyle name="Normal 5" xfId="19" xr:uid="{00000000-0005-0000-0000-000015000000}"/>
    <cellStyle name="Porcentagem" xfId="2" builtinId="5"/>
    <cellStyle name="Porcentagem 2" xfId="20" xr:uid="{00000000-0005-0000-0000-000016000000}"/>
    <cellStyle name="Porcentagem 3 2" xfId="21" xr:uid="{00000000-0005-0000-0000-000017000000}"/>
    <cellStyle name="Porcentagem 3 2 2" xfId="22" xr:uid="{00000000-0005-0000-0000-000018000000}"/>
    <cellStyle name="Result 5" xfId="23" xr:uid="{00000000-0005-0000-0000-000019000000}"/>
    <cellStyle name="Resultado2" xfId="24" xr:uid="{00000000-0005-0000-0000-00001A000000}"/>
    <cellStyle name="Sem título1" xfId="25" xr:uid="{00000000-0005-0000-0000-00001B000000}"/>
    <cellStyle name="Sem título1 2" xfId="26" xr:uid="{00000000-0005-0000-0000-00001C000000}"/>
    <cellStyle name="Sem título2" xfId="27" xr:uid="{00000000-0005-0000-0000-00001D000000}"/>
    <cellStyle name="Sem título2 2" xfId="28" xr:uid="{00000000-0005-0000-0000-00001E000000}"/>
    <cellStyle name="Sem título3" xfId="29" xr:uid="{00000000-0005-0000-0000-00001F000000}"/>
    <cellStyle name="Sem título4" xfId="30" xr:uid="{00000000-0005-0000-0000-000020000000}"/>
    <cellStyle name="Sem título5" xfId="31" xr:uid="{00000000-0005-0000-0000-000021000000}"/>
    <cellStyle name="Sem título6" xfId="32" xr:uid="{00000000-0005-0000-0000-000022000000}"/>
    <cellStyle name="Sem título7" xfId="33" xr:uid="{00000000-0005-0000-0000-000023000000}"/>
    <cellStyle name="Texto Explicativo 2" xfId="34" xr:uid="{00000000-0005-0000-0000-000024000000}"/>
    <cellStyle name="Titulo" xfId="35" xr:uid="{00000000-0005-0000-0000-000025000000}"/>
    <cellStyle name="Título 1" xfId="7" xr:uid="{00000000-0005-0000-0000-000009000000}"/>
    <cellStyle name="Título 1 1" xfId="39" xr:uid="{00000000-0005-0000-0000-000029000000}"/>
    <cellStyle name="Título 1 1 1" xfId="40" xr:uid="{00000000-0005-0000-0000-00002A000000}"/>
    <cellStyle name="Título 1 1 1 1" xfId="41" xr:uid="{00000000-0005-0000-0000-00002B000000}"/>
    <cellStyle name="Título 1 1 1 1 2" xfId="42" xr:uid="{00000000-0005-0000-0000-00002C000000}"/>
    <cellStyle name="Título 1 1 1 2" xfId="43" xr:uid="{00000000-0005-0000-0000-00002D000000}"/>
    <cellStyle name="Título 1 1 2" xfId="44" xr:uid="{00000000-0005-0000-0000-00002E000000}"/>
    <cellStyle name="Titulo 2" xfId="36" xr:uid="{00000000-0005-0000-0000-000026000000}"/>
    <cellStyle name="Titulo-Volare" xfId="37" xr:uid="{00000000-0005-0000-0000-000027000000}"/>
    <cellStyle name="Titulo-Volare 2" xfId="38" xr:uid="{00000000-0005-0000-0000-000028000000}"/>
    <cellStyle name="Vírgula" xfId="1" builtinId="3"/>
    <cellStyle name="Vírgula 2" xfId="45" xr:uid="{00000000-0005-0000-0000-00002F000000}"/>
    <cellStyle name="Vírgula 2 2" xfId="46" xr:uid="{00000000-0005-0000-0000-000030000000}"/>
    <cellStyle name="Vírgula 3" xfId="47" xr:uid="{00000000-0005-0000-0000-000031000000}"/>
    <cellStyle name="Vírgula 3 2" xfId="48" xr:uid="{00000000-0005-0000-0000-000032000000}"/>
    <cellStyle name="Vírgula 5" xfId="49" xr:uid="{00000000-0005-0000-0000-000033000000}"/>
    <cellStyle name="Vírgula 5 2" xfId="50" xr:uid="{00000000-0005-0000-0000-000034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E6E6"/>
      <rgbColor rgb="FFE6E6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FFF99"/>
      <rgbColor rgb="FFCCCCCC"/>
      <rgbColor rgb="FFFF99CC"/>
      <rgbColor rgb="FFCC99FF"/>
      <rgbColor rgb="FFFFCC99"/>
      <rgbColor rgb="FF3366FF"/>
      <rgbColor rgb="FF33CCCC"/>
      <rgbColor rgb="FF99CC00"/>
      <rgbColor rgb="FFFFCC00"/>
      <rgbColor rgb="FFFF9900"/>
      <rgbColor rgb="FFE46C0A"/>
      <rgbColor rgb="FF666699"/>
      <rgbColor rgb="FFB3B3B3"/>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328230</xdr:colOff>
      <xdr:row>39</xdr:row>
      <xdr:rowOff>76970</xdr:rowOff>
    </xdr:from>
    <xdr:to>
      <xdr:col>11</xdr:col>
      <xdr:colOff>825390</xdr:colOff>
      <xdr:row>66</xdr:row>
      <xdr:rowOff>31250</xdr:rowOff>
    </xdr:to>
    <xdr:sp macro="" textlink="">
      <xdr:nvSpPr>
        <xdr:cNvPr id="2" name="CaixaDeTexto 1">
          <a:extLst>
            <a:ext uri="{FF2B5EF4-FFF2-40B4-BE49-F238E27FC236}">
              <a16:creationId xmlns:a16="http://schemas.microsoft.com/office/drawing/2014/main" id="{00000000-0008-0000-0000-000002000000}"/>
            </a:ext>
          </a:extLst>
        </xdr:cNvPr>
        <xdr:cNvSpPr/>
      </xdr:nvSpPr>
      <xdr:spPr>
        <a:xfrm>
          <a:off x="328230" y="46384345"/>
          <a:ext cx="18054910" cy="4669155"/>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just">
            <a:lnSpc>
              <a:spcPct val="100000"/>
            </a:lnSpc>
            <a:tabLst>
              <a:tab pos="0" algn="l"/>
            </a:tabLst>
          </a:pPr>
          <a:r>
            <a:rPr lang="pt-BR" sz="1200" b="1" strike="noStrike" spc="-1">
              <a:solidFill>
                <a:schemeClr val="dk1"/>
              </a:solidFill>
              <a:latin typeface="Arial"/>
            </a:rPr>
            <a:t>NOTAS</a:t>
          </a:r>
          <a:endParaRPr lang="pt-BR" sz="1200" b="0" strike="noStrike" spc="-1">
            <a:latin typeface="Times New Roman"/>
          </a:endParaRPr>
        </a:p>
        <a:p>
          <a:pPr algn="just">
            <a:lnSpc>
              <a:spcPct val="150000"/>
            </a:lnSpc>
            <a:tabLst>
              <a:tab pos="0" algn="l"/>
            </a:tabLst>
          </a:pPr>
          <a:r>
            <a:rPr lang="pt-BR" sz="1200" b="0" strike="noStrike" spc="-1">
              <a:solidFill>
                <a:schemeClr val="dk1"/>
              </a:solidFill>
              <a:latin typeface="Arial"/>
            </a:rPr>
            <a:t>1 - TODOS OS SERVIÇOS FORAM COMPOSTOS EMPREGANDO-SE OS SISTEMAS OFICIAIS PREVISTOS NO DECRETO 7.983/2013, AS ORIENTAÇÕES DO TRIBUNAL DE CONTAS DA UNIÃO E OS CONCEITOS E METODOLOGIAS DO MANUAL DE METODOLOGIAS E CONCEITOS DA CAIXA ECONOMICA</a:t>
          </a:r>
          <a:endParaRPr lang="pt-BR" sz="1200" b="0" strike="noStrike" spc="-1">
            <a:latin typeface="Times New Roman"/>
          </a:endParaRPr>
        </a:p>
        <a:p>
          <a:pPr algn="just">
            <a:lnSpc>
              <a:spcPct val="150000"/>
            </a:lnSpc>
            <a:tabLst>
              <a:tab pos="0" algn="l"/>
            </a:tabLst>
          </a:pPr>
          <a:r>
            <a:rPr lang="pt-BR" sz="1200" b="0" strike="noStrike" spc="-1">
              <a:solidFill>
                <a:schemeClr val="dk1"/>
              </a:solidFill>
              <a:latin typeface="Arial"/>
            </a:rPr>
            <a:t>2 - Os locais de execução dos serviços deverão ser suficientemente protegidos (equipamentos, utensílios, mobiliários, etc.).</a:t>
          </a:r>
          <a:endParaRPr lang="pt-BR" sz="1200" b="0" strike="noStrike" spc="-1">
            <a:latin typeface="Times New Roman"/>
          </a:endParaRPr>
        </a:p>
        <a:p>
          <a:pPr algn="just">
            <a:lnSpc>
              <a:spcPct val="150000"/>
            </a:lnSpc>
            <a:tabLst>
              <a:tab pos="0" algn="l"/>
            </a:tabLst>
          </a:pPr>
          <a:r>
            <a:rPr lang="pt-BR" sz="1200" b="0" strike="noStrike" spc="-1">
              <a:solidFill>
                <a:schemeClr val="dk1"/>
              </a:solidFill>
              <a:latin typeface="Arial"/>
            </a:rPr>
            <a:t>3 -  Todas as partes afetadas deverão ser inteiramente recompostas. Deverá ser mantida limpeza constante e ainda ser realizada uma limpeza final.</a:t>
          </a:r>
          <a:endParaRPr lang="pt-BR" sz="1200" b="0" strike="noStrike" spc="-1">
            <a:latin typeface="Times New Roman"/>
          </a:endParaRPr>
        </a:p>
        <a:p>
          <a:pPr algn="just">
            <a:lnSpc>
              <a:spcPct val="150000"/>
            </a:lnSpc>
            <a:tabLst>
              <a:tab pos="0" algn="l"/>
            </a:tabLst>
          </a:pPr>
          <a:r>
            <a:rPr lang="pt-BR" sz="1200" b="0" strike="noStrike" spc="-1">
              <a:solidFill>
                <a:schemeClr val="dk1"/>
              </a:solidFill>
              <a:latin typeface="Arial"/>
            </a:rPr>
            <a:t>4 - Sistema de Custos: </a:t>
          </a:r>
          <a:endParaRPr lang="pt-BR" sz="1200" b="0" strike="noStrike" spc="-1">
            <a:latin typeface="Times New Roman"/>
          </a:endParaRPr>
        </a:p>
        <a:p>
          <a:pPr algn="just">
            <a:lnSpc>
              <a:spcPct val="100000"/>
            </a:lnSpc>
            <a:tabLst>
              <a:tab pos="0" algn="l"/>
            </a:tabLst>
          </a:pPr>
          <a:r>
            <a:rPr lang="pt-BR" sz="1200" b="0" strike="noStrike" spc="-1">
              <a:solidFill>
                <a:schemeClr val="dk1"/>
              </a:solidFill>
              <a:latin typeface="Arial"/>
            </a:rPr>
            <a:t>a) Os custos unitários desta planilha orçamentária têm como referência os custos oficiais para o município de Goiânia-Goiás publicados no SINAPI -  Sistema Nacional de Pesquisa de Custos e índices da Construção Civil mantido e divulgado pela Caixa Econômica Federal, em atendimento ao Decreto Nº 7.983/13. </a:t>
          </a:r>
          <a:endParaRPr lang="pt-BR" sz="1200" b="0" strike="noStrike" spc="-1">
            <a:latin typeface="Times New Roman"/>
          </a:endParaRPr>
        </a:p>
        <a:p>
          <a:pPr algn="just">
            <a:lnSpc>
              <a:spcPct val="100000"/>
            </a:lnSpc>
            <a:tabLst>
              <a:tab pos="0" algn="l"/>
            </a:tabLst>
          </a:pPr>
          <a:r>
            <a:rPr lang="pt-BR" sz="1200" b="0" strike="noStrike" spc="-1">
              <a:solidFill>
                <a:srgbClr val="000000"/>
              </a:solidFill>
              <a:latin typeface="Arial"/>
            </a:rPr>
            <a:t>     REFERÊNCIA: JANEIRO/2024 - NÃO DESONERADO </a:t>
          </a:r>
          <a:endParaRPr lang="pt-BR" sz="1200" b="0" strike="noStrike" spc="-1">
            <a:latin typeface="Times New Roman"/>
          </a:endParaRPr>
        </a:p>
        <a:p>
          <a:pPr algn="just">
            <a:lnSpc>
              <a:spcPct val="100000"/>
            </a:lnSpc>
            <a:tabLst>
              <a:tab pos="0" algn="l"/>
            </a:tabLst>
          </a:pPr>
          <a:r>
            <a:rPr lang="pt-BR" sz="1200" b="0" strike="noStrike" spc="-1">
              <a:solidFill>
                <a:schemeClr val="dk1"/>
              </a:solidFill>
              <a:latin typeface="Arial"/>
            </a:rPr>
            <a:t>b) SERVIÇOS</a:t>
          </a:r>
          <a:endParaRPr lang="pt-BR" sz="1200" b="0" strike="noStrike" spc="-1">
            <a:latin typeface="Times New Roman"/>
          </a:endParaRPr>
        </a:p>
        <a:p>
          <a:pPr algn="just">
            <a:lnSpc>
              <a:spcPct val="100000"/>
            </a:lnSpc>
            <a:tabLst>
              <a:tab pos="0" algn="l"/>
            </a:tabLst>
          </a:pPr>
          <a:r>
            <a:rPr lang="pt-BR" sz="1200" b="0" strike="noStrike" spc="-1">
              <a:solidFill>
                <a:schemeClr val="dk1"/>
              </a:solidFill>
              <a:latin typeface="Arial"/>
            </a:rPr>
            <a:t>Os SERVIÇOS que não contam com correspondentes ou similares adequados no SINAPI foram compostos pela Divisão de Engenharia (DE), utilizando-se, tanto quanto possível, INSUMOS disponíveis no Banco Nacional de Insumos, também de publicação da CAIXA/IBGE. Todas as composições com código iniciado por "T." são próprias ou foram tratadas pelo NE por necessidades / peculiaridades dos serviços (utilizou-se a letra T por conveniência, por ser a letra inicial de TRT). </a:t>
          </a:r>
          <a:endParaRPr lang="pt-BR" sz="1200" b="0" strike="noStrike" spc="-1">
            <a:latin typeface="Times New Roman"/>
          </a:endParaRPr>
        </a:p>
        <a:p>
          <a:pPr algn="just">
            <a:lnSpc>
              <a:spcPct val="100000"/>
            </a:lnSpc>
            <a:tabLst>
              <a:tab pos="0" algn="l"/>
            </a:tabLst>
          </a:pPr>
          <a:r>
            <a:rPr lang="pt-BR" sz="1200" b="0" strike="noStrike" spc="-1">
              <a:solidFill>
                <a:schemeClr val="dk1"/>
              </a:solidFill>
              <a:latin typeface="Arial"/>
            </a:rPr>
            <a:t>c) INSUMOS</a:t>
          </a:r>
          <a:endParaRPr lang="pt-BR" sz="1200" b="0" strike="noStrike" spc="-1">
            <a:latin typeface="Times New Roman"/>
          </a:endParaRPr>
        </a:p>
        <a:p>
          <a:pPr algn="just">
            <a:lnSpc>
              <a:spcPct val="100000"/>
            </a:lnSpc>
            <a:tabLst>
              <a:tab pos="0" algn="l"/>
            </a:tabLst>
          </a:pPr>
          <a:r>
            <a:rPr lang="pt-BR" sz="1200" b="0" strike="noStrike" spc="-1">
              <a:solidFill>
                <a:schemeClr val="dk1"/>
              </a:solidFill>
              <a:latin typeface="Arial"/>
            </a:rPr>
            <a:t>Os insumos constantes do Banco Nacional de Insumos do SINAPI apresentam-se com o código oficial,. Nos demais casos, previstos em lei, utilizou-se a seguinte convenção:</a:t>
          </a:r>
          <a:endParaRPr lang="pt-BR" sz="1200" b="0" strike="noStrike" spc="-1">
            <a:latin typeface="Times New Roman"/>
          </a:endParaRPr>
        </a:p>
        <a:p>
          <a:pPr algn="just">
            <a:lnSpc>
              <a:spcPct val="100000"/>
            </a:lnSpc>
            <a:tabLst>
              <a:tab pos="0" algn="l"/>
            </a:tabLst>
          </a:pPr>
          <a:r>
            <a:rPr lang="pt-BR" sz="1200" b="0" strike="noStrike" spc="-1">
              <a:solidFill>
                <a:schemeClr val="dk1"/>
              </a:solidFill>
              <a:latin typeface="Arial"/>
            </a:rPr>
            <a:t>Insumos iniciados por "PESQUISA." são obtidos através de Pesquisas/Cotações de Mercado.</a:t>
          </a:r>
          <a:endParaRPr lang="pt-BR" sz="1200" b="0" strike="noStrike" spc="-1">
            <a:latin typeface="Times New Roman"/>
          </a:endParaRPr>
        </a:p>
        <a:p>
          <a:pPr algn="just">
            <a:lnSpc>
              <a:spcPct val="100000"/>
            </a:lnSpc>
            <a:tabLst>
              <a:tab pos="0" algn="l"/>
            </a:tabLst>
          </a:pPr>
          <a:r>
            <a:rPr lang="pt-BR" sz="1200" b="0" strike="noStrike" spc="-1">
              <a:solidFill>
                <a:schemeClr val="dk1"/>
              </a:solidFill>
              <a:latin typeface="Arial"/>
            </a:rPr>
            <a:t>Insumos iniciados por "A." : obtidos da publicação mais recente da AGETOP (Agência Goiana de Transportes e Obras Públicas).</a:t>
          </a:r>
          <a:endParaRPr lang="pt-BR" sz="1200" b="0" strike="noStrike" spc="-1">
            <a:latin typeface="Times New Roman"/>
          </a:endParaRPr>
        </a:p>
        <a:p>
          <a:pPr algn="just">
            <a:lnSpc>
              <a:spcPct val="100000"/>
            </a:lnSpc>
            <a:tabLst>
              <a:tab pos="0" algn="l"/>
            </a:tabLst>
          </a:pPr>
          <a:r>
            <a:rPr lang="pt-BR" sz="1200" b="0" strike="noStrike" spc="-1">
              <a:solidFill>
                <a:schemeClr val="dk1"/>
              </a:solidFill>
              <a:latin typeface="Arial"/>
            </a:rPr>
            <a:t>Outras codificações devem ser  consideradas também pesquisas, por serem casos específicos.</a:t>
          </a:r>
          <a:endParaRPr lang="pt-BR" sz="1200" b="0" strike="noStrike" spc="-1">
            <a:latin typeface="Times New Roman"/>
          </a:endParaRPr>
        </a:p>
        <a:p>
          <a:pPr algn="just">
            <a:lnSpc>
              <a:spcPct val="100000"/>
            </a:lnSpc>
            <a:tabLst>
              <a:tab pos="0" algn="l"/>
            </a:tabLst>
          </a:pPr>
          <a:endParaRPr lang="pt-BR" sz="1200" b="0" strike="noStrike" spc="-1">
            <a:latin typeface="Times New Roman"/>
          </a:endParaRPr>
        </a:p>
        <a:p>
          <a:pPr algn="just">
            <a:lnSpc>
              <a:spcPct val="100000"/>
            </a:lnSpc>
            <a:tabLst>
              <a:tab pos="0" algn="l"/>
            </a:tabLst>
          </a:pPr>
          <a:r>
            <a:rPr lang="pt-BR" sz="1200" b="0" strike="noStrike" spc="-1">
              <a:solidFill>
                <a:schemeClr val="dk1"/>
              </a:solidFill>
              <a:latin typeface="Arial"/>
            </a:rPr>
            <a:t>5 - ENCARGOS SOCIAIS (%) HORISTA 108,84  MENSALISTA  67,24</a:t>
          </a:r>
          <a:endParaRPr lang="pt-BR" sz="1200" b="0" strike="noStrike" spc="-1">
            <a:latin typeface="Times New Roman"/>
          </a:endParaRPr>
        </a:p>
        <a:p>
          <a:pPr algn="just">
            <a:lnSpc>
              <a:spcPct val="100000"/>
            </a:lnSpc>
            <a:tabLst>
              <a:tab pos="0" algn="l"/>
            </a:tabLst>
          </a:pPr>
          <a:endParaRPr lang="pt-BR" sz="1200" b="0" strike="noStrike" spc="-1">
            <a:latin typeface="Times New Roman"/>
          </a:endParaRPr>
        </a:p>
        <a:p>
          <a:pPr algn="just">
            <a:lnSpc>
              <a:spcPct val="100000"/>
            </a:lnSpc>
            <a:tabLst>
              <a:tab pos="0" algn="l"/>
            </a:tabLst>
          </a:pPr>
          <a:r>
            <a:rPr lang="pt-BR" sz="1200" b="0" strike="noStrike" spc="-1">
              <a:solidFill>
                <a:schemeClr val="dk1"/>
              </a:solidFill>
              <a:latin typeface="Arial"/>
            </a:rPr>
            <a:t>6 -  Os custos dos insumos oficiais foram duplamente checados. Eventuais divergências nos preços finais dos serviços existentes no SINAPI se devem a  ajustes de engenharia realizados nos coeficientes e/ou efeitos de arredondamento.</a:t>
          </a:r>
          <a:endParaRPr lang="pt-BR" sz="12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515160</xdr:colOff>
      <xdr:row>45</xdr:row>
      <xdr:rowOff>22320</xdr:rowOff>
    </xdr:from>
    <xdr:to>
      <xdr:col>4</xdr:col>
      <xdr:colOff>839880</xdr:colOff>
      <xdr:row>57</xdr:row>
      <xdr:rowOff>125640</xdr:rowOff>
    </xdr:to>
    <xdr:sp macro="" textlink="">
      <xdr:nvSpPr>
        <xdr:cNvPr id="2" name="CaixaDeTexto 1">
          <a:extLst>
            <a:ext uri="{FF2B5EF4-FFF2-40B4-BE49-F238E27FC236}">
              <a16:creationId xmlns:a16="http://schemas.microsoft.com/office/drawing/2014/main" id="{00000000-0008-0000-0300-000002000000}"/>
            </a:ext>
          </a:extLst>
        </xdr:cNvPr>
        <xdr:cNvSpPr/>
      </xdr:nvSpPr>
      <xdr:spPr>
        <a:xfrm>
          <a:off x="766800" y="10595160"/>
          <a:ext cx="8056800" cy="27226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pt-BR" sz="1100" b="1" strike="noStrike" spc="-1">
              <a:solidFill>
                <a:srgbClr val="000000"/>
              </a:solidFill>
              <a:latin typeface="Arial"/>
            </a:rPr>
            <a:t>FÓRMULA EMPREGADA NA COMPOSIÇÃO DO BDI (ACÓRDÃO 2.622/2013 TCU)</a:t>
          </a:r>
          <a:endParaRPr lang="pt-BR" sz="1100" b="0" strike="noStrike" spc="-1">
            <a:latin typeface="Times New Roman"/>
          </a:endParaRPr>
        </a:p>
        <a:p>
          <a:pPr algn="ctr">
            <a:lnSpc>
              <a:spcPct val="100000"/>
            </a:lnSpc>
          </a:pPr>
          <a:endParaRPr lang="pt-BR" sz="1100" b="0" strike="noStrike" spc="-1">
            <a:latin typeface="Times New Roman"/>
          </a:endParaRPr>
        </a:p>
        <a:p>
          <a:pPr>
            <a:lnSpc>
              <a:spcPct val="100000"/>
            </a:lnSpc>
          </a:pPr>
          <a:endParaRPr lang="pt-BR" sz="1100" b="0" strike="noStrike" spc="-1">
            <a:latin typeface="Times New Roman"/>
          </a:endParaRPr>
        </a:p>
        <a:p>
          <a:pPr>
            <a:lnSpc>
              <a:spcPct val="100000"/>
            </a:lnSpc>
          </a:pPr>
          <a:r>
            <a:rPr lang="pt-BR" sz="1100" b="0" strike="noStrike" spc="-1">
              <a:solidFill>
                <a:srgbClr val="000000"/>
              </a:solidFill>
              <a:latin typeface="Cambria Math"/>
            </a:rPr>
            <a:t>𝐵𝐷𝐼=[ (1+(𝐴𝐶+𝑆+𝑅+𝐺))(1+𝐷𝐹)(1+𝐿)/((1−𝐼))−1]𝑥100</a:t>
          </a:r>
          <a:endParaRPr lang="pt-BR" sz="1100" b="0" strike="noStrike" spc="-1">
            <a:latin typeface="Times New Roman"/>
          </a:endParaRPr>
        </a:p>
        <a:p>
          <a:pPr>
            <a:lnSpc>
              <a:spcPct val="100000"/>
            </a:lnSpc>
          </a:pPr>
          <a:r>
            <a:rPr lang="pt-BR" sz="1000" b="0" strike="noStrike" spc="-1">
              <a:solidFill>
                <a:srgbClr val="000000"/>
              </a:solidFill>
              <a:latin typeface="Arial"/>
            </a:rPr>
            <a:t>Em que:</a:t>
          </a:r>
          <a:endParaRPr lang="pt-BR" sz="1000" b="0" strike="noStrike" spc="-1">
            <a:latin typeface="Times New Roman"/>
          </a:endParaRPr>
        </a:p>
        <a:p>
          <a:pPr>
            <a:lnSpc>
              <a:spcPct val="100000"/>
            </a:lnSpc>
          </a:pPr>
          <a:r>
            <a:rPr lang="pt-BR" sz="1000" b="0" strike="noStrike" spc="-1">
              <a:solidFill>
                <a:srgbClr val="000000"/>
              </a:solidFill>
              <a:latin typeface="Arial"/>
            </a:rPr>
            <a:t>AC  é a taxa de rateio da administração central;</a:t>
          </a:r>
          <a:endParaRPr lang="pt-BR" sz="1000" b="0" strike="noStrike" spc="-1">
            <a:latin typeface="Times New Roman"/>
          </a:endParaRPr>
        </a:p>
        <a:p>
          <a:pPr>
            <a:lnSpc>
              <a:spcPct val="100000"/>
            </a:lnSpc>
          </a:pPr>
          <a:r>
            <a:rPr lang="pt-BR" sz="1000" b="0" strike="noStrike" spc="-1">
              <a:solidFill>
                <a:srgbClr val="000000"/>
              </a:solidFill>
              <a:latin typeface="Arial"/>
            </a:rPr>
            <a:t>S é uma taxa representativa de seguros;</a:t>
          </a:r>
          <a:endParaRPr lang="pt-BR" sz="1000" b="0" strike="noStrike" spc="-1">
            <a:latin typeface="Times New Roman"/>
          </a:endParaRPr>
        </a:p>
        <a:p>
          <a:pPr>
            <a:lnSpc>
              <a:spcPct val="100000"/>
            </a:lnSpc>
          </a:pPr>
          <a:r>
            <a:rPr lang="pt-BR" sz="1000" b="0" strike="noStrike" spc="-1">
              <a:solidFill>
                <a:srgbClr val="000000"/>
              </a:solidFill>
              <a:latin typeface="Arial"/>
            </a:rPr>
            <a:t>R corresponde aos riscos e imprevistos;</a:t>
          </a:r>
          <a:endParaRPr lang="pt-BR" sz="1000" b="0" strike="noStrike" spc="-1">
            <a:latin typeface="Times New Roman"/>
          </a:endParaRPr>
        </a:p>
        <a:p>
          <a:pPr>
            <a:lnSpc>
              <a:spcPct val="100000"/>
            </a:lnSpc>
          </a:pPr>
          <a:r>
            <a:rPr lang="pt-BR" sz="1000" b="0" strike="noStrike" spc="-1">
              <a:solidFill>
                <a:srgbClr val="000000"/>
              </a:solidFill>
              <a:latin typeface="Arial"/>
            </a:rPr>
            <a:t>G é a taxa que representa o ônus das garantias exigidas em edital;</a:t>
          </a:r>
          <a:endParaRPr lang="pt-BR" sz="1000" b="0" strike="noStrike" spc="-1">
            <a:latin typeface="Times New Roman"/>
          </a:endParaRPr>
        </a:p>
        <a:p>
          <a:pPr>
            <a:lnSpc>
              <a:spcPct val="100000"/>
            </a:lnSpc>
          </a:pPr>
          <a:r>
            <a:rPr lang="pt-BR" sz="1000" b="0" strike="noStrike" spc="-1">
              <a:solidFill>
                <a:srgbClr val="000000"/>
              </a:solidFill>
              <a:latin typeface="Arial"/>
            </a:rPr>
            <a:t>DF é a taxa representativa das despesas financeiras;</a:t>
          </a:r>
          <a:endParaRPr lang="pt-BR" sz="1000" b="0" strike="noStrike" spc="-1">
            <a:latin typeface="Times New Roman"/>
          </a:endParaRPr>
        </a:p>
        <a:p>
          <a:pPr>
            <a:lnSpc>
              <a:spcPct val="100000"/>
            </a:lnSpc>
          </a:pPr>
          <a:r>
            <a:rPr lang="pt-BR" sz="1000" b="0" strike="noStrike" spc="-1">
              <a:solidFill>
                <a:srgbClr val="000000"/>
              </a:solidFill>
              <a:latin typeface="Arial"/>
            </a:rPr>
            <a:t>L corresponde à remuneração bruta do construtor;</a:t>
          </a:r>
          <a:endParaRPr lang="pt-BR" sz="1000" b="0" strike="noStrike" spc="-1">
            <a:latin typeface="Times New Roman"/>
          </a:endParaRPr>
        </a:p>
        <a:p>
          <a:pPr>
            <a:lnSpc>
              <a:spcPct val="100000"/>
            </a:lnSpc>
          </a:pPr>
          <a:r>
            <a:rPr lang="pt-BR" sz="1000" b="0" strike="noStrike" spc="-1">
              <a:solidFill>
                <a:srgbClr val="000000"/>
              </a:solidFill>
              <a:latin typeface="Arial"/>
            </a:rPr>
            <a:t>I é a taxa representativa dos tributos incidentes sobre o preço de venda (PIS, Cofins, CPRB e ISS)</a:t>
          </a:r>
          <a:endParaRPr lang="pt-BR" sz="1000" b="0" strike="noStrike" spc="-1">
            <a:latin typeface="Times New Roman"/>
          </a:endParaRPr>
        </a:p>
        <a:p>
          <a:pPr>
            <a:lnSpc>
              <a:spcPct val="100000"/>
            </a:lnSpc>
          </a:pPr>
          <a:endParaRPr lang="pt-BR" sz="1000" b="0" strike="noStrike" spc="-1">
            <a:latin typeface="Times New Roman"/>
          </a:endParaRPr>
        </a:p>
        <a:p>
          <a:pPr>
            <a:lnSpc>
              <a:spcPct val="100000"/>
            </a:lnSpc>
          </a:pPr>
          <a:r>
            <a:rPr lang="pt-BR" sz="1000" b="0" strike="noStrike" spc="-1">
              <a:solidFill>
                <a:srgbClr val="000000"/>
              </a:solidFill>
              <a:latin typeface="Arial"/>
            </a:rPr>
            <a:t>FONTE:</a:t>
          </a:r>
          <a:endParaRPr lang="pt-BR" sz="1000" b="0" strike="noStrike" spc="-1">
            <a:latin typeface="Times New Roman"/>
          </a:endParaRPr>
        </a:p>
        <a:p>
          <a:pPr>
            <a:lnSpc>
              <a:spcPct val="100000"/>
            </a:lnSpc>
          </a:pPr>
          <a:r>
            <a:rPr lang="pt-BR" sz="1000" b="0" strike="noStrike" spc="-1">
              <a:solidFill>
                <a:srgbClr val="000000"/>
              </a:solidFill>
              <a:latin typeface="Arial"/>
            </a:rPr>
            <a:t>BRASIL. Tribunal de Contas da União. Orientações para elaboração de planilhas orçamentárias de Obras Públicas. Brasília: TCU, 2014.(p.86)</a:t>
          </a:r>
          <a:endParaRPr lang="pt-BR" sz="1000" b="0" strike="noStrike" spc="-1">
            <a:latin typeface="Times New Roman"/>
          </a:endParaRPr>
        </a:p>
      </xdr:txBody>
    </xdr:sp>
    <xdr:clientData/>
  </xdr:twoCellAnchor>
  <xdr:twoCellAnchor editAs="oneCell">
    <xdr:from>
      <xdr:col>2</xdr:col>
      <xdr:colOff>571320</xdr:colOff>
      <xdr:row>0</xdr:row>
      <xdr:rowOff>56160</xdr:rowOff>
    </xdr:from>
    <xdr:to>
      <xdr:col>2</xdr:col>
      <xdr:colOff>1285200</xdr:colOff>
      <xdr:row>1</xdr:row>
      <xdr:rowOff>387360</xdr:rowOff>
    </xdr:to>
    <xdr:pic>
      <xdr:nvPicPr>
        <xdr:cNvPr id="3" name="Imagem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tretch/>
      </xdr:blipFill>
      <xdr:spPr>
        <a:xfrm>
          <a:off x="4528080" y="56160"/>
          <a:ext cx="713880" cy="72180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203310\Desktop\Controle_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Impressao"/>
      <sheetName val="Prep."/>
      <sheetName val="testando"/>
      <sheetName val="BancoDados"/>
      <sheetName val="B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rigelar.com.br/ar-condicionado-split-inverter-teto-60000-btus-carrier-xpower-connect-frio-42zqvd60c5-38ccvd60515mc-220v/p/kit10062?utm_source=google&amp;utm_medium=cpc&amp;utm_id=20821741649&amp;utm_campaign=h_g:Ar_Condicionado_Brasil_Linha_A_Geral&amp;utm_c" TargetMode="External"/><Relationship Id="rId3" Type="http://schemas.openxmlformats.org/officeDocument/2006/relationships/hyperlink" Target="https://www.dufrio.com.br/fluido-refrigerante-chemours-r410a-1135kg-onu3163.html?utm_source=google&amp;utm_medium=shopping&amp;apwc=Y2FuYWxJbnRlZ3JhY2FvPTQ0N3xwcm9kdXRvPTg2NDY=&amp;gclid=EAIaIQobChMI1dC32cLv_AIVgRPUAR1r2geyEAQYAyABEgIHXfD_BwE" TargetMode="External"/><Relationship Id="rId7" Type="http://schemas.openxmlformats.org/officeDocument/2006/relationships/hyperlink" Target="https://www.leveros.com.br/ar-condicionado-piso-teto-inverter-plus-r32-elgin-48000-btus-frio-220v-1f/p" TargetMode="External"/><Relationship Id="rId2" Type="http://schemas.openxmlformats.org/officeDocument/2006/relationships/hyperlink" Target="https://www.refrigas.com.br/fluido-refrigerante-freon-r410a-1135-kg.html" TargetMode="External"/><Relationship Id="rId1" Type="http://schemas.openxmlformats.org/officeDocument/2006/relationships/hyperlink" Target="https://www.chillerpecas.com.br/produtos/fluido-gas-refrigerante-chemours-freon-r410a-1135kg-hfc-onu3163-du-pont/?pf=gs&amp;variant=742178361&amp;gad_source=1&amp;gclid=Cj0KCQjwwYSwBhDcARIsAOyL0fjxzHXiZbUgwJXXAFbgHevxEojsD5OF21N9cxykgsuR-w7XTyqbrVsaAoZlEALw_wcB" TargetMode="External"/><Relationship Id="rId6" Type="http://schemas.openxmlformats.org/officeDocument/2006/relationships/hyperlink" Target="https://www.leveros.com.br/ar-condicionado-split-inverter-piso-teto-compact-gree-g-prime-36000-btus-frio-220v-monofasic/p" TargetMode="External"/><Relationship Id="rId5" Type="http://schemas.openxmlformats.org/officeDocument/2006/relationships/hyperlink" Target="https://www.strar.com.br/ar-condicionado-piso-teto-elgin-eco-inverter-24000-btu-h-quente-frio-220v-r-32/p" TargetMode="External"/><Relationship Id="rId10" Type="http://schemas.openxmlformats.org/officeDocument/2006/relationships/printerSettings" Target="../printerSettings/printerSettings3.bin"/><Relationship Id="rId4" Type="http://schemas.openxmlformats.org/officeDocument/2006/relationships/hyperlink" Target="https://jetfrio.com.br/produtos/fluido-refrigerante-r-410a-dac-1135kg-dupont/?variant=672059227&amp;pf=mc&amp;gad_source=1&amp;gclid=Cj0KCQjwwYSwBhDcARIsAOyL0fiYVtngsuy8s3dwo5Nb4o8zI0f9ULX2Rz3VAsIHASJCO86OfOEQFjQaAs9KEALw_wcB" TargetMode="External"/><Relationship Id="rId9" Type="http://schemas.openxmlformats.org/officeDocument/2006/relationships/hyperlink" Target="https://www.poloar.com.br/ar-condicionado-duto-sky-air-daikin-quente-frio-48000-btu-h-220v/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6"/>
  <sheetViews>
    <sheetView tabSelected="1" view="pageBreakPreview" zoomScale="60" zoomScaleNormal="60" workbookViewId="0">
      <pane xSplit="3" ySplit="6" topLeftCell="D7" activePane="bottomRight" state="frozen"/>
      <selection pane="topRight" activeCell="H1" sqref="H1"/>
      <selection pane="bottomLeft" activeCell="A30" sqref="A30"/>
      <selection pane="bottomRight" activeCell="N4" sqref="N4:N5"/>
    </sheetView>
  </sheetViews>
  <sheetFormatPr defaultColWidth="9.140625" defaultRowHeight="14.25"/>
  <cols>
    <col min="1" max="1" width="10.7109375" style="4" customWidth="1"/>
    <col min="2" max="2" width="33" style="4" customWidth="1"/>
    <col min="3" max="3" width="85.42578125" style="5" customWidth="1"/>
    <col min="4" max="4" width="10.140625" style="6" customWidth="1"/>
    <col min="5" max="5" width="7.28515625" style="6" customWidth="1"/>
    <col min="6" max="6" width="22" style="7" customWidth="1"/>
    <col min="7" max="7" width="19.85546875" style="7" customWidth="1"/>
    <col min="8" max="8" width="17" style="7" bestFit="1" customWidth="1"/>
    <col min="9" max="9" width="19.28515625" style="7" customWidth="1"/>
    <col min="10" max="10" width="19.85546875" style="7" customWidth="1"/>
    <col min="11" max="11" width="19.5703125" style="7" customWidth="1"/>
    <col min="12" max="16" width="24.140625" style="7" customWidth="1"/>
    <col min="17" max="16384" width="9.140625" style="4"/>
  </cols>
  <sheetData>
    <row r="1" spans="1:16" s="8" customFormat="1" ht="24.75" customHeight="1">
      <c r="A1" s="123" t="s">
        <v>0</v>
      </c>
      <c r="B1" s="123"/>
      <c r="C1" s="123"/>
      <c r="D1" s="124" t="s">
        <v>1</v>
      </c>
      <c r="E1" s="124"/>
      <c r="F1" s="124"/>
      <c r="G1" s="124"/>
      <c r="H1" s="124"/>
      <c r="I1" s="124"/>
      <c r="J1" s="124"/>
      <c r="K1" s="124"/>
      <c r="L1" s="124"/>
      <c r="M1" s="124"/>
      <c r="N1" s="124"/>
      <c r="O1" s="124"/>
      <c r="P1" s="124"/>
    </row>
    <row r="2" spans="1:16" s="8" customFormat="1" ht="24.75" customHeight="1">
      <c r="A2" s="123"/>
      <c r="B2" s="123"/>
      <c r="C2" s="123"/>
      <c r="D2" s="123" t="s">
        <v>2</v>
      </c>
      <c r="E2" s="123"/>
      <c r="F2" s="123"/>
      <c r="G2" s="123"/>
      <c r="H2" s="123"/>
      <c r="I2" s="123"/>
      <c r="J2" s="123"/>
      <c r="K2" s="123"/>
      <c r="L2" s="123"/>
      <c r="M2" s="123"/>
      <c r="N2" s="123"/>
      <c r="O2" s="123"/>
      <c r="P2" s="9">
        <v>45477</v>
      </c>
    </row>
    <row r="3" spans="1:16" s="8" customFormat="1" ht="24.75" customHeight="1">
      <c r="A3" s="123"/>
      <c r="B3" s="123"/>
      <c r="C3" s="123"/>
      <c r="D3" s="123"/>
      <c r="E3" s="123"/>
      <c r="F3" s="123"/>
      <c r="G3" s="123"/>
      <c r="H3" s="123"/>
      <c r="I3" s="123"/>
      <c r="J3" s="123"/>
      <c r="K3" s="123"/>
      <c r="L3" s="123"/>
      <c r="M3" s="123"/>
      <c r="N3" s="123"/>
      <c r="O3" s="123"/>
      <c r="P3" s="10" t="s">
        <v>3</v>
      </c>
    </row>
    <row r="4" spans="1:16" s="11" customFormat="1" ht="24.75" customHeight="1">
      <c r="A4" s="125" t="s">
        <v>4</v>
      </c>
      <c r="B4" s="125" t="s">
        <v>5</v>
      </c>
      <c r="C4" s="126" t="s">
        <v>6</v>
      </c>
      <c r="D4" s="125" t="s">
        <v>7</v>
      </c>
      <c r="E4" s="125" t="s">
        <v>8</v>
      </c>
      <c r="F4" s="127" t="s">
        <v>9</v>
      </c>
      <c r="G4" s="127"/>
      <c r="H4" s="127"/>
      <c r="I4" s="127" t="s">
        <v>10</v>
      </c>
      <c r="J4" s="127"/>
      <c r="K4" s="127"/>
      <c r="L4" s="128" t="s">
        <v>11</v>
      </c>
      <c r="M4" s="128" t="s">
        <v>9200</v>
      </c>
      <c r="N4" s="128" t="s">
        <v>9201</v>
      </c>
      <c r="O4" s="128" t="s">
        <v>9202</v>
      </c>
      <c r="P4" s="128" t="s">
        <v>12</v>
      </c>
    </row>
    <row r="5" spans="1:16" s="11" customFormat="1" ht="51" customHeight="1">
      <c r="A5" s="125"/>
      <c r="B5" s="125"/>
      <c r="C5" s="126"/>
      <c r="D5" s="125"/>
      <c r="E5" s="125"/>
      <c r="F5" s="3" t="s">
        <v>13</v>
      </c>
      <c r="G5" s="3" t="s">
        <v>14</v>
      </c>
      <c r="H5" s="3" t="s">
        <v>15</v>
      </c>
      <c r="I5" s="2" t="s">
        <v>16</v>
      </c>
      <c r="J5" s="2" t="s">
        <v>17</v>
      </c>
      <c r="K5" s="2" t="s">
        <v>18</v>
      </c>
      <c r="L5" s="128"/>
      <c r="M5" s="128"/>
      <c r="N5" s="128"/>
      <c r="O5" s="128"/>
      <c r="P5" s="128"/>
    </row>
    <row r="6" spans="1:16" hidden="1">
      <c r="A6" s="12" t="s">
        <v>19</v>
      </c>
      <c r="B6" s="12" t="s">
        <v>20</v>
      </c>
      <c r="C6" s="13" t="s">
        <v>21</v>
      </c>
      <c r="D6" s="12" t="s">
        <v>22</v>
      </c>
      <c r="E6" s="12" t="s">
        <v>23</v>
      </c>
      <c r="F6" s="14" t="s">
        <v>24</v>
      </c>
      <c r="G6" s="14" t="s">
        <v>25</v>
      </c>
      <c r="H6" s="14" t="s">
        <v>26</v>
      </c>
      <c r="I6" s="15">
        <f>BDI!C30</f>
        <v>0.16118373231759242</v>
      </c>
      <c r="J6" s="15">
        <f>BDI!D30</f>
        <v>0.22474058685057496</v>
      </c>
      <c r="K6" s="15">
        <f>BDI!E30</f>
        <v>0.10890619719771677</v>
      </c>
      <c r="L6" s="14"/>
      <c r="M6" s="14"/>
      <c r="N6" s="14"/>
      <c r="O6" s="14"/>
      <c r="P6" s="14"/>
    </row>
    <row r="7" spans="1:16" s="19" customFormat="1" ht="30" customHeight="1">
      <c r="A7" s="16">
        <v>1</v>
      </c>
      <c r="B7" s="16"/>
      <c r="C7" s="17" t="s">
        <v>27</v>
      </c>
      <c r="D7" s="16"/>
      <c r="E7" s="16"/>
      <c r="F7" s="18"/>
      <c r="G7" s="18"/>
      <c r="H7" s="18"/>
      <c r="I7" s="18"/>
      <c r="J7" s="18"/>
      <c r="K7" s="18"/>
      <c r="L7" s="18"/>
      <c r="M7" s="18"/>
      <c r="N7" s="18"/>
      <c r="O7" s="18"/>
      <c r="P7" s="18"/>
    </row>
    <row r="8" spans="1:16" s="25" customFormat="1" ht="141" customHeight="1">
      <c r="A8" s="20" t="s">
        <v>28</v>
      </c>
      <c r="B8" s="21" t="s">
        <v>29</v>
      </c>
      <c r="C8" s="22" t="s">
        <v>30</v>
      </c>
      <c r="D8" s="20" t="s">
        <v>15</v>
      </c>
      <c r="E8" s="20" t="s">
        <v>8</v>
      </c>
      <c r="F8" s="23">
        <f t="shared" ref="F8:F13" si="0">IF(D8="SER.CG",VLOOKUP(B8,Analitico,6,FALSE()),0)</f>
        <v>0</v>
      </c>
      <c r="G8" s="23">
        <f t="shared" ref="G8:G13" si="1">IF(D8="SER.CG",VLOOKUP(B8,Analitico,7,FALSE()),0)</f>
        <v>0</v>
      </c>
      <c r="H8" s="23">
        <f>IF(D8="EQUIP.",VLOOKUP(B8,COMPOSICAO!A:H,8,FALSE()),0)</f>
        <v>2472.5500000000002</v>
      </c>
      <c r="I8" s="23">
        <f t="shared" ref="I8:I13" si="2">ROUND(F8*BDI_MAT,2)</f>
        <v>0</v>
      </c>
      <c r="J8" s="23">
        <f t="shared" ref="J8:J13" si="3">ROUND(G8*BDI_MDO,2)</f>
        <v>0</v>
      </c>
      <c r="K8" s="23">
        <f t="shared" ref="K8:K13" si="4">ROUND(H8*BDI_EQP,2)</f>
        <v>269.27999999999997</v>
      </c>
      <c r="L8" s="23">
        <f t="shared" ref="L8:L13" si="5">SUM(F8:K8)</f>
        <v>2741.83</v>
      </c>
      <c r="M8" s="24">
        <v>5</v>
      </c>
      <c r="N8" s="24">
        <v>0</v>
      </c>
      <c r="O8" s="24">
        <f>M8+N8</f>
        <v>5</v>
      </c>
      <c r="P8" s="23">
        <f t="shared" ref="P8:P13" si="6">O8*L8</f>
        <v>13709.15</v>
      </c>
    </row>
    <row r="9" spans="1:16" s="25" customFormat="1" ht="141" customHeight="1">
      <c r="A9" s="20" t="s">
        <v>31</v>
      </c>
      <c r="B9" s="21" t="s">
        <v>32</v>
      </c>
      <c r="C9" s="22" t="s">
        <v>33</v>
      </c>
      <c r="D9" s="20" t="s">
        <v>15</v>
      </c>
      <c r="E9" s="20" t="s">
        <v>8</v>
      </c>
      <c r="F9" s="23">
        <f t="shared" si="0"/>
        <v>0</v>
      </c>
      <c r="G9" s="23">
        <f t="shared" si="1"/>
        <v>0</v>
      </c>
      <c r="H9" s="23">
        <f>IF(D9="EQUIP.",VLOOKUP(B9,COMPOSICAO!A:H,8,FALSE()),0)</f>
        <v>2768.55</v>
      </c>
      <c r="I9" s="23">
        <f t="shared" si="2"/>
        <v>0</v>
      </c>
      <c r="J9" s="23">
        <f t="shared" si="3"/>
        <v>0</v>
      </c>
      <c r="K9" s="23">
        <f t="shared" si="4"/>
        <v>301.51</v>
      </c>
      <c r="L9" s="23">
        <f t="shared" si="5"/>
        <v>3070.0600000000004</v>
      </c>
      <c r="M9" s="24">
        <v>5</v>
      </c>
      <c r="N9" s="24">
        <v>20</v>
      </c>
      <c r="O9" s="24">
        <f t="shared" ref="O9:O13" si="7">M9+N9</f>
        <v>25</v>
      </c>
      <c r="P9" s="23">
        <f t="shared" si="6"/>
        <v>76751.500000000015</v>
      </c>
    </row>
    <row r="10" spans="1:16" s="25" customFormat="1" ht="141" customHeight="1">
      <c r="A10" s="20" t="s">
        <v>34</v>
      </c>
      <c r="B10" s="21" t="s">
        <v>35</v>
      </c>
      <c r="C10" s="22" t="s">
        <v>36</v>
      </c>
      <c r="D10" s="20" t="s">
        <v>15</v>
      </c>
      <c r="E10" s="20" t="s">
        <v>8</v>
      </c>
      <c r="F10" s="23">
        <f t="shared" si="0"/>
        <v>0</v>
      </c>
      <c r="G10" s="23">
        <f t="shared" si="1"/>
        <v>0</v>
      </c>
      <c r="H10" s="23">
        <f>IF(D10="EQUIP.",VLOOKUP(B10,COMPOSICAO!A:H,8,FALSE()),0)</f>
        <v>4110</v>
      </c>
      <c r="I10" s="23">
        <f t="shared" si="2"/>
        <v>0</v>
      </c>
      <c r="J10" s="23">
        <f t="shared" si="3"/>
        <v>0</v>
      </c>
      <c r="K10" s="23">
        <f t="shared" si="4"/>
        <v>447.6</v>
      </c>
      <c r="L10" s="23">
        <f t="shared" si="5"/>
        <v>4557.6000000000004</v>
      </c>
      <c r="M10" s="24">
        <v>15</v>
      </c>
      <c r="N10" s="24">
        <v>40</v>
      </c>
      <c r="O10" s="24">
        <f t="shared" si="7"/>
        <v>55</v>
      </c>
      <c r="P10" s="23">
        <f t="shared" si="6"/>
        <v>250668.00000000003</v>
      </c>
    </row>
    <row r="11" spans="1:16" s="25" customFormat="1" ht="141" customHeight="1">
      <c r="A11" s="20" t="s">
        <v>37</v>
      </c>
      <c r="B11" s="21" t="s">
        <v>38</v>
      </c>
      <c r="C11" s="22" t="s">
        <v>39</v>
      </c>
      <c r="D11" s="20" t="s">
        <v>15</v>
      </c>
      <c r="E11" s="20" t="s">
        <v>8</v>
      </c>
      <c r="F11" s="23">
        <f t="shared" si="0"/>
        <v>0</v>
      </c>
      <c r="G11" s="23">
        <f t="shared" si="1"/>
        <v>0</v>
      </c>
      <c r="H11" s="23">
        <f>IF(D11="EQUIP.",VLOOKUP(B11,COMPOSICAO!A:H,8,FALSE()),0)</f>
        <v>5680.41</v>
      </c>
      <c r="I11" s="23">
        <f t="shared" si="2"/>
        <v>0</v>
      </c>
      <c r="J11" s="23">
        <f t="shared" si="3"/>
        <v>0</v>
      </c>
      <c r="K11" s="23">
        <f t="shared" si="4"/>
        <v>618.63</v>
      </c>
      <c r="L11" s="23">
        <f t="shared" si="5"/>
        <v>6299.04</v>
      </c>
      <c r="M11" s="24">
        <v>14</v>
      </c>
      <c r="N11" s="24">
        <v>0</v>
      </c>
      <c r="O11" s="24">
        <f t="shared" si="7"/>
        <v>14</v>
      </c>
      <c r="P11" s="23">
        <f t="shared" si="6"/>
        <v>88186.559999999998</v>
      </c>
    </row>
    <row r="12" spans="1:16" s="25" customFormat="1" ht="138" customHeight="1">
      <c r="A12" s="20" t="s">
        <v>40</v>
      </c>
      <c r="B12" s="21" t="s">
        <v>41</v>
      </c>
      <c r="C12" s="22" t="s">
        <v>9203</v>
      </c>
      <c r="D12" s="20" t="s">
        <v>15</v>
      </c>
      <c r="E12" s="20" t="s">
        <v>8</v>
      </c>
      <c r="F12" s="23">
        <f t="shared" si="0"/>
        <v>0</v>
      </c>
      <c r="G12" s="23">
        <f t="shared" si="1"/>
        <v>0</v>
      </c>
      <c r="H12" s="23">
        <f>IF(D12="EQUIP.",VLOOKUP(B12,COMPOSICAO!A:H,8,FALSE()),0)</f>
        <v>7946.23</v>
      </c>
      <c r="I12" s="23">
        <f t="shared" si="2"/>
        <v>0</v>
      </c>
      <c r="J12" s="23">
        <f t="shared" si="3"/>
        <v>0</v>
      </c>
      <c r="K12" s="23">
        <f t="shared" si="4"/>
        <v>865.39</v>
      </c>
      <c r="L12" s="23">
        <f t="shared" si="5"/>
        <v>8811.619999999999</v>
      </c>
      <c r="M12" s="24">
        <v>4</v>
      </c>
      <c r="N12" s="24">
        <v>40</v>
      </c>
      <c r="O12" s="24">
        <f t="shared" si="7"/>
        <v>44</v>
      </c>
      <c r="P12" s="23">
        <f t="shared" si="6"/>
        <v>387711.27999999997</v>
      </c>
    </row>
    <row r="13" spans="1:16" s="25" customFormat="1" ht="279" customHeight="1">
      <c r="A13" s="20" t="s">
        <v>42</v>
      </c>
      <c r="B13" s="21" t="s">
        <v>43</v>
      </c>
      <c r="C13" s="22" t="s">
        <v>44</v>
      </c>
      <c r="D13" s="20" t="s">
        <v>45</v>
      </c>
      <c r="E13" s="20" t="s">
        <v>8</v>
      </c>
      <c r="F13" s="23">
        <f t="shared" si="0"/>
        <v>965.29672733444954</v>
      </c>
      <c r="G13" s="23">
        <f t="shared" si="1"/>
        <v>56.75</v>
      </c>
      <c r="H13" s="23">
        <f>IF(D13="EQUIP.",VLOOKUP(B13,Analitico,8,FALSE()),0)</f>
        <v>0</v>
      </c>
      <c r="I13" s="23">
        <f t="shared" si="2"/>
        <v>155.59</v>
      </c>
      <c r="J13" s="23">
        <f t="shared" si="3"/>
        <v>12.75</v>
      </c>
      <c r="K13" s="23">
        <f t="shared" si="4"/>
        <v>0</v>
      </c>
      <c r="L13" s="23">
        <f t="shared" si="5"/>
        <v>1190.3867273344495</v>
      </c>
      <c r="M13" s="24">
        <f>SUM(M8:M12)</f>
        <v>43</v>
      </c>
      <c r="N13" s="24">
        <v>100</v>
      </c>
      <c r="O13" s="24">
        <f t="shared" si="7"/>
        <v>143</v>
      </c>
      <c r="P13" s="23">
        <f t="shared" si="6"/>
        <v>170225.30200882629</v>
      </c>
    </row>
    <row r="14" spans="1:16" s="25" customFormat="1" ht="30" customHeight="1">
      <c r="A14" s="129" t="s">
        <v>46</v>
      </c>
      <c r="B14" s="129"/>
      <c r="C14" s="129"/>
      <c r="D14" s="129"/>
      <c r="E14" s="129"/>
      <c r="F14" s="129"/>
      <c r="G14" s="129"/>
      <c r="H14" s="129"/>
      <c r="I14" s="129"/>
      <c r="J14" s="129"/>
      <c r="K14" s="129"/>
      <c r="L14" s="129"/>
      <c r="M14" s="129"/>
      <c r="N14" s="129"/>
      <c r="O14" s="129"/>
      <c r="P14" s="18">
        <f>SUM(P8:P13)</f>
        <v>987251.79200882628</v>
      </c>
    </row>
    <row r="15" spans="1:16" ht="15">
      <c r="A15" s="20"/>
      <c r="B15" s="20"/>
      <c r="C15" s="26"/>
      <c r="D15" s="27"/>
      <c r="E15" s="27"/>
      <c r="F15" s="28"/>
      <c r="G15" s="28"/>
      <c r="H15" s="28"/>
      <c r="I15" s="28"/>
      <c r="J15" s="28"/>
      <c r="K15" s="28"/>
      <c r="L15" s="28"/>
      <c r="M15" s="28"/>
      <c r="N15" s="28"/>
      <c r="O15" s="28"/>
      <c r="P15" s="28"/>
    </row>
    <row r="16" spans="1:16" s="19" customFormat="1" ht="30" customHeight="1">
      <c r="A16" s="16">
        <v>2</v>
      </c>
      <c r="B16" s="16"/>
      <c r="C16" s="17" t="s">
        <v>47</v>
      </c>
      <c r="D16" s="16"/>
      <c r="E16" s="16"/>
      <c r="F16" s="18"/>
      <c r="G16" s="18"/>
      <c r="H16" s="18"/>
      <c r="I16" s="18"/>
      <c r="J16" s="18"/>
      <c r="K16" s="18"/>
      <c r="L16" s="18"/>
      <c r="M16" s="18"/>
      <c r="N16" s="18"/>
      <c r="O16" s="18"/>
      <c r="P16" s="18"/>
    </row>
    <row r="17" spans="1:17" s="25" customFormat="1" ht="141" customHeight="1">
      <c r="A17" s="20" t="s">
        <v>48</v>
      </c>
      <c r="B17" s="21" t="s">
        <v>49</v>
      </c>
      <c r="C17" s="22" t="s">
        <v>50</v>
      </c>
      <c r="D17" s="20" t="s">
        <v>15</v>
      </c>
      <c r="E17" s="20" t="s">
        <v>8</v>
      </c>
      <c r="F17" s="23">
        <f>IF(D17="SER.CG",VLOOKUP(B17,Analitico,6,FALSE()),0)</f>
        <v>0</v>
      </c>
      <c r="G17" s="23">
        <f>IF(D17="SER.CG",VLOOKUP(B17,Analitico,7,FALSE()),0)</f>
        <v>0</v>
      </c>
      <c r="H17" s="23">
        <f>IF(D17="EQUIP.",VLOOKUP(B17,COMPOSICAO!A:H,8,FALSE()),0)</f>
        <v>8870.89</v>
      </c>
      <c r="I17" s="23">
        <f>ROUND(F17*BDI_MAT,2)</f>
        <v>0</v>
      </c>
      <c r="J17" s="23">
        <f>ROUND(G17*BDI_MDO,2)</f>
        <v>0</v>
      </c>
      <c r="K17" s="23">
        <f>ROUND(H17*BDI_EQP,2)</f>
        <v>966.09</v>
      </c>
      <c r="L17" s="23">
        <f>SUM(F17:K17)</f>
        <v>9836.98</v>
      </c>
      <c r="M17" s="24">
        <v>4</v>
      </c>
      <c r="N17" s="24">
        <v>0</v>
      </c>
      <c r="O17" s="24">
        <f>M17+N17</f>
        <v>4</v>
      </c>
      <c r="P17" s="23">
        <f>O17*L17</f>
        <v>39347.919999999998</v>
      </c>
    </row>
    <row r="18" spans="1:17" s="25" customFormat="1" ht="141" customHeight="1">
      <c r="A18" s="20" t="s">
        <v>51</v>
      </c>
      <c r="B18" s="21" t="s">
        <v>52</v>
      </c>
      <c r="C18" s="22" t="s">
        <v>53</v>
      </c>
      <c r="D18" s="20" t="s">
        <v>15</v>
      </c>
      <c r="E18" s="20" t="s">
        <v>8</v>
      </c>
      <c r="F18" s="23">
        <f>IF(D18="SER.CG",VLOOKUP(B18,Analitico,6,FALSE()),0)</f>
        <v>0</v>
      </c>
      <c r="G18" s="23">
        <f>IF(D18="SER.CG",VLOOKUP(B18,Analitico,7,FALSE()),0)</f>
        <v>0</v>
      </c>
      <c r="H18" s="23">
        <f>IF(D18="EQUIP.",VLOOKUP(B18,COMPOSICAO!A:H,8,FALSE()),0)</f>
        <v>9751.1</v>
      </c>
      <c r="I18" s="23">
        <f>ROUND(F18*BDI_MAT,2)</f>
        <v>0</v>
      </c>
      <c r="J18" s="23">
        <f>ROUND(G18*BDI_MDO,2)</f>
        <v>0</v>
      </c>
      <c r="K18" s="23">
        <f>ROUND(H18*BDI_EQP,2)</f>
        <v>1061.96</v>
      </c>
      <c r="L18" s="23">
        <f>SUM(F18:K18)</f>
        <v>10813.060000000001</v>
      </c>
      <c r="M18" s="24">
        <v>6</v>
      </c>
      <c r="N18" s="24">
        <v>30</v>
      </c>
      <c r="O18" s="24">
        <f t="shared" ref="O18:O21" si="8">M18+N18</f>
        <v>36</v>
      </c>
      <c r="P18" s="23">
        <f>O18*L18</f>
        <v>389270.16000000003</v>
      </c>
    </row>
    <row r="19" spans="1:17" s="25" customFormat="1" ht="141" customHeight="1">
      <c r="A19" s="20" t="s">
        <v>54</v>
      </c>
      <c r="B19" s="21" t="s">
        <v>55</v>
      </c>
      <c r="C19" s="22" t="s">
        <v>56</v>
      </c>
      <c r="D19" s="20" t="s">
        <v>15</v>
      </c>
      <c r="E19" s="20" t="s">
        <v>8</v>
      </c>
      <c r="F19" s="23">
        <f>IF(D19="SER.CG",VLOOKUP(B19,Analitico,6,FALSE()),0)</f>
        <v>0</v>
      </c>
      <c r="G19" s="23">
        <f>IF(D19="SER.CG",VLOOKUP(B19,Analitico,7,FALSE()),0)</f>
        <v>0</v>
      </c>
      <c r="H19" s="23">
        <f>IF(D19="EQUIP.",VLOOKUP(B19,COMPOSICAO!A:H,8,FALSE()),0)</f>
        <v>11843.19</v>
      </c>
      <c r="I19" s="23">
        <f>ROUND(F19*BDI_MAT,2)</f>
        <v>0</v>
      </c>
      <c r="J19" s="23">
        <f>ROUND(G19*BDI_MDO,2)</f>
        <v>0</v>
      </c>
      <c r="K19" s="23">
        <f>ROUND(H19*BDI_EQP,2)</f>
        <v>1289.8</v>
      </c>
      <c r="L19" s="23">
        <f>SUM(F19:K19)</f>
        <v>13132.99</v>
      </c>
      <c r="M19" s="24">
        <v>3</v>
      </c>
      <c r="N19" s="24">
        <v>0</v>
      </c>
      <c r="O19" s="24">
        <f t="shared" si="8"/>
        <v>3</v>
      </c>
      <c r="P19" s="23">
        <f>O19*L19</f>
        <v>39398.97</v>
      </c>
    </row>
    <row r="20" spans="1:17" s="25" customFormat="1" ht="141" customHeight="1">
      <c r="A20" s="20" t="s">
        <v>57</v>
      </c>
      <c r="B20" s="21" t="s">
        <v>58</v>
      </c>
      <c r="C20" s="22" t="s">
        <v>59</v>
      </c>
      <c r="D20" s="20" t="s">
        <v>15</v>
      </c>
      <c r="E20" s="20" t="s">
        <v>8</v>
      </c>
      <c r="F20" s="23">
        <f>IF(D20="SER.CG",VLOOKUP(B20,Analitico,6,FALSE()),0)</f>
        <v>0</v>
      </c>
      <c r="G20" s="23">
        <f>IF(D20="SER.CG",VLOOKUP(B20,Analitico,7,FALSE()),0)</f>
        <v>0</v>
      </c>
      <c r="H20" s="23">
        <f>IF(D20="EQUIP.",VLOOKUP(B20,COMPOSICAO!A:H,8,FALSE()),0)</f>
        <v>15386.29</v>
      </c>
      <c r="I20" s="23">
        <f>ROUND(F20*BDI_MAT,2)</f>
        <v>0</v>
      </c>
      <c r="J20" s="23">
        <f>ROUND(G20*BDI_MDO,2)</f>
        <v>0</v>
      </c>
      <c r="K20" s="23">
        <f>ROUND(H20*BDI_EQP,2)</f>
        <v>1675.66</v>
      </c>
      <c r="L20" s="23">
        <f>SUM(F20:K20)</f>
        <v>17061.95</v>
      </c>
      <c r="M20" s="24">
        <v>3</v>
      </c>
      <c r="N20" s="24">
        <v>10</v>
      </c>
      <c r="O20" s="24">
        <f t="shared" si="8"/>
        <v>13</v>
      </c>
      <c r="P20" s="23">
        <f>O20*L20</f>
        <v>221805.35</v>
      </c>
    </row>
    <row r="21" spans="1:17" s="25" customFormat="1" ht="277.5" customHeight="1">
      <c r="A21" s="20" t="s">
        <v>60</v>
      </c>
      <c r="B21" s="21" t="s">
        <v>61</v>
      </c>
      <c r="C21" s="22" t="s">
        <v>62</v>
      </c>
      <c r="D21" s="20" t="s">
        <v>45</v>
      </c>
      <c r="E21" s="20" t="s">
        <v>8</v>
      </c>
      <c r="F21" s="23">
        <f>IF(D21="SER.CG",VLOOKUP(B21,Analitico,6,FALSE()),0)</f>
        <v>1218.2117273344493</v>
      </c>
      <c r="G21" s="23">
        <f>IF(D21="SER.CG",VLOOKUP(B21,Analitico,7,FALSE()),0)</f>
        <v>74.132499999999993</v>
      </c>
      <c r="H21" s="23">
        <f>IF(D21="EQUIP.",VLOOKUP(B21,Analitico,8,FALSE()),0)</f>
        <v>0</v>
      </c>
      <c r="I21" s="23">
        <f>ROUND(F21*BDI_MAT,2)</f>
        <v>196.36</v>
      </c>
      <c r="J21" s="23">
        <f>ROUND(G21*BDI_MDO,2)</f>
        <v>16.66</v>
      </c>
      <c r="K21" s="23">
        <f>ROUND(H21*BDI_EQP,2)</f>
        <v>0</v>
      </c>
      <c r="L21" s="23">
        <f>SUM(F21:K21)</f>
        <v>1505.3642273344492</v>
      </c>
      <c r="M21" s="24">
        <f>SUM(M17:M20)</f>
        <v>16</v>
      </c>
      <c r="N21" s="24">
        <v>40</v>
      </c>
      <c r="O21" s="24">
        <f t="shared" si="8"/>
        <v>56</v>
      </c>
      <c r="P21" s="23">
        <f>O21*L21</f>
        <v>84300.39673072916</v>
      </c>
    </row>
    <row r="22" spans="1:17" s="25" customFormat="1" ht="30" customHeight="1">
      <c r="A22" s="129" t="s">
        <v>63</v>
      </c>
      <c r="B22" s="129"/>
      <c r="C22" s="129"/>
      <c r="D22" s="129"/>
      <c r="E22" s="129"/>
      <c r="F22" s="129"/>
      <c r="G22" s="129"/>
      <c r="H22" s="129"/>
      <c r="I22" s="129"/>
      <c r="J22" s="129"/>
      <c r="K22" s="129"/>
      <c r="L22" s="129"/>
      <c r="M22" s="129"/>
      <c r="N22" s="129"/>
      <c r="O22" s="129"/>
      <c r="P22" s="18">
        <f>SUM(P17:P21)</f>
        <v>774122.79673072917</v>
      </c>
    </row>
    <row r="23" spans="1:17" ht="15">
      <c r="A23" s="20"/>
      <c r="B23" s="20"/>
      <c r="C23" s="26"/>
      <c r="D23" s="27"/>
      <c r="E23" s="27"/>
      <c r="F23" s="28"/>
      <c r="G23" s="28"/>
      <c r="H23" s="28"/>
      <c r="I23" s="28"/>
      <c r="J23" s="28"/>
      <c r="K23" s="28"/>
      <c r="L23" s="28"/>
      <c r="M23" s="28"/>
      <c r="N23" s="28"/>
      <c r="O23" s="28"/>
      <c r="P23" s="28"/>
    </row>
    <row r="24" spans="1:17" s="19" customFormat="1" ht="30" customHeight="1">
      <c r="A24" s="16">
        <v>3</v>
      </c>
      <c r="B24" s="16"/>
      <c r="C24" s="17" t="s">
        <v>64</v>
      </c>
      <c r="D24" s="16"/>
      <c r="E24" s="16"/>
      <c r="F24" s="18"/>
      <c r="G24" s="18"/>
      <c r="H24" s="18"/>
      <c r="I24" s="18"/>
      <c r="J24" s="18"/>
      <c r="K24" s="18"/>
      <c r="L24" s="18"/>
      <c r="M24" s="18"/>
      <c r="N24" s="18"/>
      <c r="O24" s="18"/>
      <c r="P24" s="18"/>
    </row>
    <row r="25" spans="1:17" s="25" customFormat="1" ht="141" customHeight="1">
      <c r="A25" s="20" t="s">
        <v>65</v>
      </c>
      <c r="B25" s="21" t="s">
        <v>66</v>
      </c>
      <c r="C25" s="22" t="s">
        <v>67</v>
      </c>
      <c r="D25" s="20" t="s">
        <v>15</v>
      </c>
      <c r="E25" s="20" t="s">
        <v>8</v>
      </c>
      <c r="F25" s="23">
        <f>IF(D25="SER.CG",VLOOKUP(B25,Analitico,6,FALSE()),0)</f>
        <v>0</v>
      </c>
      <c r="G25" s="23">
        <f>IF(D25="SER.CG",VLOOKUP(B25,Analitico,7,FALSE()),0)</f>
        <v>0</v>
      </c>
      <c r="H25" s="23">
        <f>IF(D25="EQUIP.",VLOOKUP(B25,COMPOSICAO!1:1048576,8,FALSE()),0)</f>
        <v>9858.0499999999993</v>
      </c>
      <c r="I25" s="23">
        <f>ROUND(F25*BDI_MAT,2)</f>
        <v>0</v>
      </c>
      <c r="J25" s="23">
        <f>ROUND(G25*BDI_MDO,2)</f>
        <v>0</v>
      </c>
      <c r="K25" s="23">
        <f>ROUND(H25*BDI_EQP,2)</f>
        <v>1073.5999999999999</v>
      </c>
      <c r="L25" s="23">
        <f>SUM(F25:K25)</f>
        <v>10931.65</v>
      </c>
      <c r="M25" s="24">
        <v>3</v>
      </c>
      <c r="N25" s="24">
        <v>0</v>
      </c>
      <c r="O25" s="24">
        <v>3</v>
      </c>
      <c r="P25" s="23">
        <f>O25*L25</f>
        <v>32794.949999999997</v>
      </c>
    </row>
    <row r="26" spans="1:17" s="25" customFormat="1" ht="141" customHeight="1">
      <c r="A26" s="20" t="s">
        <v>68</v>
      </c>
      <c r="B26" s="21" t="s">
        <v>69</v>
      </c>
      <c r="C26" s="22" t="s">
        <v>70</v>
      </c>
      <c r="D26" s="20" t="s">
        <v>15</v>
      </c>
      <c r="E26" s="20" t="s">
        <v>8</v>
      </c>
      <c r="F26" s="23">
        <f>IF(D26="SER.CG",VLOOKUP(B26,Analitico,6,FALSE()),0)</f>
        <v>0</v>
      </c>
      <c r="G26" s="23">
        <f>IF(D26="SER.CG",VLOOKUP(B26,Analitico,7,FALSE()),0)</f>
        <v>0</v>
      </c>
      <c r="H26" s="23">
        <f>IF(D26="EQUIP.",VLOOKUP(B26,COMPOSICAO!1:1048576,8,FALSE()),0)</f>
        <v>12127.94</v>
      </c>
      <c r="I26" s="23">
        <f>ROUND(F26*BDI_MAT,2)</f>
        <v>0</v>
      </c>
      <c r="J26" s="23">
        <f>ROUND(G26*BDI_MDO,2)</f>
        <v>0</v>
      </c>
      <c r="K26" s="23">
        <f>ROUND(H26*BDI_EQP,2)</f>
        <v>1320.81</v>
      </c>
      <c r="L26" s="23">
        <f>SUM(F26:K26)</f>
        <v>13448.75</v>
      </c>
      <c r="M26" s="24">
        <v>3</v>
      </c>
      <c r="N26" s="24">
        <v>0</v>
      </c>
      <c r="O26" s="24">
        <v>3</v>
      </c>
      <c r="P26" s="23">
        <f>O26*L26</f>
        <v>40346.25</v>
      </c>
    </row>
    <row r="27" spans="1:17" s="25" customFormat="1" ht="141" customHeight="1">
      <c r="A27" s="20" t="s">
        <v>71</v>
      </c>
      <c r="B27" s="21" t="s">
        <v>72</v>
      </c>
      <c r="C27" s="22" t="s">
        <v>73</v>
      </c>
      <c r="D27" s="20" t="s">
        <v>15</v>
      </c>
      <c r="E27" s="20" t="s">
        <v>8</v>
      </c>
      <c r="F27" s="23">
        <f>IF(D27="SER.CG",VLOOKUP(B27,Analitico,6,FALSE()),0)</f>
        <v>0</v>
      </c>
      <c r="G27" s="23">
        <f>IF(D27="SER.CG",VLOOKUP(B27,Analitico,7,FALSE()),0)</f>
        <v>0</v>
      </c>
      <c r="H27" s="23">
        <f>IF(D27="EQUIP.",VLOOKUP(B27,COMPOSICAO!1:1048576,8,FALSE()),0)</f>
        <v>16091.59</v>
      </c>
      <c r="I27" s="23">
        <f>ROUND(F27*BDI_MAT,2)</f>
        <v>0</v>
      </c>
      <c r="J27" s="23">
        <f>ROUND(G27*BDI_MDO,2)</f>
        <v>0</v>
      </c>
      <c r="K27" s="23">
        <f>ROUND(H27*BDI_EQP,2)</f>
        <v>1752.47</v>
      </c>
      <c r="L27" s="23">
        <f>SUM(F27:K27)</f>
        <v>17844.060000000001</v>
      </c>
      <c r="M27" s="24">
        <v>3</v>
      </c>
      <c r="N27" s="24">
        <v>0</v>
      </c>
      <c r="O27" s="24">
        <v>3</v>
      </c>
      <c r="P27" s="23">
        <f>O27*L27</f>
        <v>53532.180000000008</v>
      </c>
    </row>
    <row r="28" spans="1:17" s="25" customFormat="1" ht="277.5" customHeight="1">
      <c r="A28" s="20" t="s">
        <v>74</v>
      </c>
      <c r="B28" s="21" t="s">
        <v>75</v>
      </c>
      <c r="C28" s="22" t="s">
        <v>76</v>
      </c>
      <c r="D28" s="20" t="s">
        <v>45</v>
      </c>
      <c r="E28" s="20" t="s">
        <v>8</v>
      </c>
      <c r="F28" s="23">
        <f>IF(D28="SER.CG",VLOOKUP(B28,Analitico,6,FALSE()),0)</f>
        <v>1218.2117273344493</v>
      </c>
      <c r="G28" s="23">
        <f>IF(D28="SER.CG",VLOOKUP(B28,Analitico,7,FALSE()),0)</f>
        <v>74.132499999999993</v>
      </c>
      <c r="H28" s="23">
        <f>IF(D28="EQUIP.",VLOOKUP(B28,Analitico,8,FALSE()),0)</f>
        <v>0</v>
      </c>
      <c r="I28" s="23">
        <f>ROUND(F28*BDI_MAT,2)</f>
        <v>196.36</v>
      </c>
      <c r="J28" s="23">
        <f>ROUND(G28*BDI_MDO,2)</f>
        <v>16.66</v>
      </c>
      <c r="K28" s="23">
        <f>ROUND(H28*BDI_EQP,2)</f>
        <v>0</v>
      </c>
      <c r="L28" s="23">
        <f>SUM(F28:K28)</f>
        <v>1505.3642273344492</v>
      </c>
      <c r="M28" s="24">
        <f>SUM(M25:M27)</f>
        <v>9</v>
      </c>
      <c r="N28" s="24">
        <v>0</v>
      </c>
      <c r="O28" s="24">
        <f>SUM(O25:O27)</f>
        <v>9</v>
      </c>
      <c r="P28" s="23">
        <f>O28*L28</f>
        <v>13548.278046010042</v>
      </c>
    </row>
    <row r="29" spans="1:17" s="25" customFormat="1" ht="30" customHeight="1">
      <c r="A29" s="129" t="s">
        <v>77</v>
      </c>
      <c r="B29" s="129"/>
      <c r="C29" s="129"/>
      <c r="D29" s="129"/>
      <c r="E29" s="129"/>
      <c r="F29" s="129"/>
      <c r="G29" s="129"/>
      <c r="H29" s="129"/>
      <c r="I29" s="129"/>
      <c r="J29" s="129"/>
      <c r="K29" s="129"/>
      <c r="L29" s="129"/>
      <c r="M29" s="129"/>
      <c r="N29" s="129"/>
      <c r="O29" s="129"/>
      <c r="P29" s="18">
        <f>SUM(P25:P28)</f>
        <v>140221.65804601004</v>
      </c>
    </row>
    <row r="30" spans="1:17" s="25" customFormat="1" ht="12" customHeight="1">
      <c r="A30" s="6"/>
      <c r="B30" s="6"/>
      <c r="C30" s="6"/>
      <c r="D30" s="6"/>
      <c r="E30" s="6"/>
      <c r="F30" s="6"/>
      <c r="G30" s="6"/>
      <c r="H30" s="6"/>
      <c r="I30" s="6"/>
      <c r="J30" s="6"/>
      <c r="K30" s="6"/>
      <c r="L30" s="6"/>
      <c r="M30" s="6"/>
      <c r="N30" s="6"/>
      <c r="O30" s="6"/>
      <c r="P30" s="6"/>
      <c r="Q30" s="6"/>
    </row>
    <row r="31" spans="1:17" s="25" customFormat="1" ht="30" customHeight="1">
      <c r="A31" s="16">
        <v>4</v>
      </c>
      <c r="B31" s="16"/>
      <c r="C31" s="17" t="s">
        <v>78</v>
      </c>
      <c r="D31" s="16"/>
      <c r="E31" s="16"/>
      <c r="F31" s="18"/>
      <c r="G31" s="18"/>
      <c r="H31" s="18"/>
      <c r="I31" s="18"/>
      <c r="J31" s="18"/>
      <c r="K31" s="18"/>
      <c r="L31" s="18"/>
      <c r="M31" s="18"/>
      <c r="N31" s="18"/>
      <c r="O31" s="18"/>
      <c r="P31" s="18"/>
      <c r="Q31" s="6"/>
    </row>
    <row r="32" spans="1:17" s="25" customFormat="1" ht="361.5" customHeight="1">
      <c r="A32" s="20" t="s">
        <v>9198</v>
      </c>
      <c r="B32" s="21" t="s">
        <v>9197</v>
      </c>
      <c r="C32" s="22" t="s">
        <v>79</v>
      </c>
      <c r="D32" s="20" t="s">
        <v>15</v>
      </c>
      <c r="E32" s="20" t="s">
        <v>8</v>
      </c>
      <c r="F32" s="23">
        <f>IF(D32="SER.CG",VLOOKUP(B32,Analitico,6,FALSE()),0)</f>
        <v>0</v>
      </c>
      <c r="G32" s="23">
        <f>IF(D32="SER.CG",VLOOKUP(B32,Analitico,7,FALSE()),0)</f>
        <v>0</v>
      </c>
      <c r="H32" s="23">
        <f>IF(D32="EQUIP.",VLOOKUP(B32,COMPOSICAO!1:1048576,8,FALSE()),0)</f>
        <v>20418.939999999999</v>
      </c>
      <c r="I32" s="23">
        <f>ROUND(F32*BDI_MAT,2)</f>
        <v>0</v>
      </c>
      <c r="J32" s="23">
        <f>ROUND(G32*BDI_MDO,2)</f>
        <v>0</v>
      </c>
      <c r="K32" s="23">
        <f>ROUND(H32*BDI_EQP,2)</f>
        <v>2223.75</v>
      </c>
      <c r="L32" s="23">
        <f>SUM(F32:K32)</f>
        <v>22642.69</v>
      </c>
      <c r="M32" s="24">
        <v>2</v>
      </c>
      <c r="N32" s="24">
        <v>0</v>
      </c>
      <c r="O32" s="24">
        <v>2</v>
      </c>
      <c r="P32" s="23">
        <f>O32*L32</f>
        <v>45285.38</v>
      </c>
    </row>
    <row r="33" spans="1:16" s="25" customFormat="1" ht="264" customHeight="1">
      <c r="A33" s="20" t="s">
        <v>9199</v>
      </c>
      <c r="B33" s="21" t="s">
        <v>75</v>
      </c>
      <c r="C33" s="22" t="s">
        <v>76</v>
      </c>
      <c r="D33" s="20" t="s">
        <v>45</v>
      </c>
      <c r="E33" s="20" t="s">
        <v>8</v>
      </c>
      <c r="F33" s="23">
        <f>IF(D33="SER.CG",VLOOKUP(B33,Analitico,6,FALSE()),0)</f>
        <v>1218.2117273344493</v>
      </c>
      <c r="G33" s="23">
        <f>IF(D33="SER.CG",VLOOKUP(B33,Analitico,7,FALSE()),0)</f>
        <v>74.132499999999993</v>
      </c>
      <c r="H33" s="23">
        <f>IF(D33="EQUIP.",VLOOKUP(B33,Analitico,8,FALSE()),0)</f>
        <v>0</v>
      </c>
      <c r="I33" s="23">
        <f>ROUND(F33*BDI_MAT,2)</f>
        <v>196.36</v>
      </c>
      <c r="J33" s="23">
        <f>ROUND(G33*BDI_MDO,2)</f>
        <v>16.66</v>
      </c>
      <c r="K33" s="23">
        <f>ROUND(H33*BDI_EQP,2)</f>
        <v>0</v>
      </c>
      <c r="L33" s="23">
        <f>SUM(F33:K33)</f>
        <v>1505.3642273344492</v>
      </c>
      <c r="M33" s="24">
        <f>SUM(M29:M32)</f>
        <v>2</v>
      </c>
      <c r="N33" s="24">
        <v>0</v>
      </c>
      <c r="O33" s="24">
        <f>SUM(O29:O32)</f>
        <v>2</v>
      </c>
      <c r="P33" s="23">
        <f>O33*L33</f>
        <v>3010.7284546688984</v>
      </c>
    </row>
    <row r="34" spans="1:16" s="25" customFormat="1" ht="30" customHeight="1">
      <c r="A34" s="129" t="s">
        <v>80</v>
      </c>
      <c r="B34" s="129"/>
      <c r="C34" s="129"/>
      <c r="D34" s="129"/>
      <c r="E34" s="129"/>
      <c r="F34" s="129"/>
      <c r="G34" s="129"/>
      <c r="H34" s="129"/>
      <c r="I34" s="129"/>
      <c r="J34" s="129"/>
      <c r="K34" s="129"/>
      <c r="L34" s="129"/>
      <c r="M34" s="129"/>
      <c r="N34" s="129"/>
      <c r="O34" s="129"/>
      <c r="P34" s="18">
        <f>P33+P32</f>
        <v>48296.108454668894</v>
      </c>
    </row>
    <row r="35" spans="1:16" ht="15">
      <c r="B35" s="29"/>
    </row>
    <row r="36" spans="1:16" s="25" customFormat="1" ht="30" customHeight="1">
      <c r="A36" s="129" t="s">
        <v>81</v>
      </c>
      <c r="B36" s="129"/>
      <c r="C36" s="129"/>
      <c r="D36" s="129"/>
      <c r="E36" s="129"/>
      <c r="F36" s="129"/>
      <c r="G36" s="129"/>
      <c r="H36" s="129"/>
      <c r="I36" s="129"/>
      <c r="J36" s="129"/>
      <c r="K36" s="129"/>
      <c r="L36" s="129"/>
      <c r="M36" s="129"/>
      <c r="N36" s="129"/>
      <c r="O36" s="129"/>
      <c r="P36" s="18">
        <f>P14+P22+P29+P34</f>
        <v>1949892.3552402342</v>
      </c>
    </row>
  </sheetData>
  <autoFilter ref="A6:L21" xr:uid="{00000000-0009-0000-0000-000000000000}"/>
  <mergeCells count="20">
    <mergeCell ref="A14:O14"/>
    <mergeCell ref="A22:O22"/>
    <mergeCell ref="A29:O29"/>
    <mergeCell ref="A34:O34"/>
    <mergeCell ref="A36:O36"/>
    <mergeCell ref="A1:C3"/>
    <mergeCell ref="D1:P1"/>
    <mergeCell ref="D2:O3"/>
    <mergeCell ref="A4:A5"/>
    <mergeCell ref="B4:B5"/>
    <mergeCell ref="C4:C5"/>
    <mergeCell ref="D4:D5"/>
    <mergeCell ref="E4:E5"/>
    <mergeCell ref="F4:H4"/>
    <mergeCell ref="I4:K4"/>
    <mergeCell ref="L4:L5"/>
    <mergeCell ref="O4:O5"/>
    <mergeCell ref="P4:P5"/>
    <mergeCell ref="M4:M5"/>
    <mergeCell ref="N4:N5"/>
  </mergeCells>
  <printOptions horizontalCentered="1"/>
  <pageMargins left="0.25" right="0.25" top="0.75" bottom="0.75" header="0.3" footer="0.3"/>
  <pageSetup paperSize="9" scale="37" fitToHeight="0" orientation="landscape" horizontalDpi="300" verticalDpi="300" r:id="rId1"/>
  <rowBreaks count="1" manualBreakCount="1">
    <brk id="1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48"/>
  <sheetViews>
    <sheetView view="pageBreakPreview" topLeftCell="A107" zoomScale="80" zoomScaleNormal="100" zoomScalePageLayoutView="80" workbookViewId="0">
      <selection activeCell="A147" sqref="A147"/>
    </sheetView>
  </sheetViews>
  <sheetFormatPr defaultColWidth="9.140625" defaultRowHeight="14.25"/>
  <cols>
    <col min="1" max="1" width="32.140625" style="25" customWidth="1"/>
    <col min="2" max="2" width="84.5703125" style="30" customWidth="1"/>
    <col min="3" max="4" width="14.42578125" style="25" customWidth="1"/>
    <col min="5" max="5" width="19.5703125" style="31" customWidth="1"/>
    <col min="6" max="7" width="24.5703125" style="31" customWidth="1"/>
    <col min="8" max="8" width="23.42578125" style="25" customWidth="1"/>
    <col min="9" max="9" width="9.140625" style="25"/>
    <col min="10" max="10" width="10.7109375" style="25" customWidth="1"/>
    <col min="11" max="16384" width="9.140625" style="25"/>
  </cols>
  <sheetData>
    <row r="1" spans="1:8" s="32" customFormat="1" ht="26.25" customHeight="1">
      <c r="A1" s="130" t="s">
        <v>0</v>
      </c>
      <c r="B1" s="130"/>
      <c r="C1" s="131" t="s">
        <v>82</v>
      </c>
      <c r="D1" s="131"/>
      <c r="E1" s="131"/>
      <c r="F1" s="131"/>
      <c r="G1" s="131"/>
      <c r="H1" s="131"/>
    </row>
    <row r="2" spans="1:8" s="32" customFormat="1" ht="26.25" customHeight="1">
      <c r="A2" s="130"/>
      <c r="B2" s="130"/>
      <c r="C2" s="132" t="s">
        <v>83</v>
      </c>
      <c r="D2" s="132"/>
      <c r="E2" s="132"/>
      <c r="F2" s="132"/>
      <c r="G2" s="132"/>
      <c r="H2" s="9">
        <v>45477</v>
      </c>
    </row>
    <row r="3" spans="1:8" s="32" customFormat="1" ht="26.25" customHeight="1">
      <c r="A3" s="130"/>
      <c r="B3" s="130"/>
      <c r="C3" s="132"/>
      <c r="D3" s="132"/>
      <c r="E3" s="132"/>
      <c r="F3" s="132"/>
      <c r="G3" s="132"/>
      <c r="H3" s="10" t="s">
        <v>3</v>
      </c>
    </row>
    <row r="4" spans="1:8" ht="12" customHeight="1">
      <c r="A4" s="33"/>
      <c r="B4" s="34"/>
      <c r="C4" s="33"/>
      <c r="D4" s="33"/>
      <c r="E4" s="35"/>
      <c r="F4" s="35"/>
      <c r="G4" s="35"/>
    </row>
    <row r="5" spans="1:8" ht="25.5">
      <c r="A5" s="36" t="s">
        <v>5</v>
      </c>
      <c r="B5" s="36" t="s">
        <v>84</v>
      </c>
      <c r="C5" s="36" t="s">
        <v>7</v>
      </c>
      <c r="D5" s="36" t="s">
        <v>85</v>
      </c>
      <c r="E5" s="37" t="s">
        <v>86</v>
      </c>
      <c r="F5" s="37" t="s">
        <v>87</v>
      </c>
      <c r="G5" s="37" t="s">
        <v>88</v>
      </c>
      <c r="H5" s="37" t="s">
        <v>89</v>
      </c>
    </row>
    <row r="6" spans="1:8" ht="15" hidden="1" customHeight="1">
      <c r="A6" s="38"/>
      <c r="B6" s="39"/>
      <c r="C6" s="40"/>
      <c r="D6" s="40"/>
      <c r="E6" s="41"/>
      <c r="F6" s="41"/>
      <c r="G6" s="41"/>
    </row>
    <row r="7" spans="1:8" ht="15" hidden="1" customHeight="1">
      <c r="A7" s="38"/>
      <c r="B7" s="39"/>
      <c r="C7" s="40"/>
      <c r="D7" s="40"/>
      <c r="E7" s="41"/>
      <c r="F7" s="41"/>
      <c r="G7" s="41"/>
    </row>
    <row r="8" spans="1:8" ht="185.25" customHeight="1">
      <c r="A8" s="42" t="s">
        <v>43</v>
      </c>
      <c r="B8" s="43" t="s">
        <v>90</v>
      </c>
      <c r="C8" s="44" t="s">
        <v>45</v>
      </c>
      <c r="D8" s="44" t="s">
        <v>8</v>
      </c>
      <c r="E8" s="45"/>
      <c r="F8" s="46">
        <f>SUMPRODUCT(E9:E40,F9:F40)</f>
        <v>965.29672733444954</v>
      </c>
      <c r="G8" s="45">
        <f>SUMPRODUCT($E$9:$E$40,G9:G40)</f>
        <v>56.75</v>
      </c>
      <c r="H8" s="45" t="s">
        <v>91</v>
      </c>
    </row>
    <row r="9" spans="1:8">
      <c r="A9" s="47">
        <v>10</v>
      </c>
      <c r="B9" s="48" t="str">
        <f>VLOOKUP(A9,insumos!A:E,2,FALSE())</f>
        <v xml:space="preserve">BALDE PLASTICO CAPACIDADE *10* L                                                                                                                                                                                                                                                                                                                                                                                                                                                                          </v>
      </c>
      <c r="C9" s="49" t="s">
        <v>92</v>
      </c>
      <c r="D9" s="49" t="s">
        <v>8</v>
      </c>
      <c r="E9" s="50">
        <v>1.41412E-2</v>
      </c>
      <c r="F9" s="51">
        <f>VALUE(IF(C9="mat.",VLOOKUP(A9,insumos!A:E,5,FALSE()),0))</f>
        <v>17.79</v>
      </c>
      <c r="G9" s="50">
        <f>VALUE(IF(C9="m.o.",VLOOKUP(A9,insumos!A:E,5,FALSE()),0))</f>
        <v>0</v>
      </c>
      <c r="H9" s="50" t="s">
        <v>91</v>
      </c>
    </row>
    <row r="10" spans="1:8" ht="38.25">
      <c r="A10" s="47">
        <v>1021</v>
      </c>
      <c r="B10" s="48" t="str">
        <f>VLOOKUP(A10,insumos!A:E,2,FALSE())</f>
        <v xml:space="preserve">CABO DE COBRE, FLEXIVEL, CLASSE 4 OU 5, ISOLACAO EM PVC/A, ANTICHAMA BWF-B, COBERTURA PVC-ST1, ANTICHAMA BWF-B, 1 CONDUTOR, 0,6/1 KV, SECAO NOMINAL 4 MM2                                                                                                                                                                                                                                                                                                                                                 </v>
      </c>
      <c r="C10" s="49" t="s">
        <v>92</v>
      </c>
      <c r="D10" s="49" t="s">
        <v>93</v>
      </c>
      <c r="E10" s="50">
        <v>30</v>
      </c>
      <c r="F10" s="51">
        <f>VALUE(IF(C10="mat.",VLOOKUP(A10,insumos!A:E,5,FALSE()),0))</f>
        <v>3.62</v>
      </c>
      <c r="G10" s="50">
        <f>VALUE(IF(C10="m.o.",VLOOKUP(A10,insumos!A:E,5,FALSE()),0))</f>
        <v>0</v>
      </c>
      <c r="H10" s="50" t="s">
        <v>91</v>
      </c>
    </row>
    <row r="11" spans="1:8" ht="25.5">
      <c r="A11" s="47">
        <v>11964</v>
      </c>
      <c r="B11" s="48" t="str">
        <f>VLOOKUP(A11,insumos!A:E,2,FALSE())</f>
        <v xml:space="preserve">PARAFUSO DE ACO TIPO CHUMBADOR PARABOLT, DIAMETRO 3/8", COMPRIMENTO 75 MM                                                                                                                                                                                                                                                                                                                                                                                                                                 </v>
      </c>
      <c r="C11" s="49" t="s">
        <v>92</v>
      </c>
      <c r="D11" s="49" t="s">
        <v>8</v>
      </c>
      <c r="E11" s="50">
        <v>2</v>
      </c>
      <c r="F11" s="51">
        <f>VALUE(IF(C11="mat.",VLOOKUP(A11,insumos!A:E,5,FALSE()),0))</f>
        <v>2.37</v>
      </c>
      <c r="G11" s="50">
        <f>VALUE(IF(C11="m.o.",VLOOKUP(A11,insumos!A:E,5,FALSE()),0))</f>
        <v>0</v>
      </c>
      <c r="H11" s="50" t="s">
        <v>91</v>
      </c>
    </row>
    <row r="12" spans="1:8">
      <c r="A12" s="47">
        <v>12</v>
      </c>
      <c r="B12" s="48" t="str">
        <f>VLOOKUP(A12,insumos!A:E,2,FALSE())</f>
        <v xml:space="preserve">ESCOVA DE ACO, COM CABO, *4  X 15* FILEIRAS DE CERDAS                                                                                                                                                                                                                                                                                                                                                                                                                                                     </v>
      </c>
      <c r="C12" s="49" t="s">
        <v>92</v>
      </c>
      <c r="D12" s="49" t="s">
        <v>8</v>
      </c>
      <c r="E12" s="50">
        <v>1.41412E-2</v>
      </c>
      <c r="F12" s="51">
        <f>VALUE(IF(C12="mat.",VLOOKUP(A12,insumos!A:E,5,FALSE()),0))</f>
        <v>12.5</v>
      </c>
      <c r="G12" s="50">
        <f>VALUE(IF(C12="m.o.",VLOOKUP(A12,insumos!A:E,5,FALSE()),0))</f>
        <v>0</v>
      </c>
      <c r="H12" s="50" t="s">
        <v>91</v>
      </c>
    </row>
    <row r="13" spans="1:8">
      <c r="A13" s="47">
        <v>12892</v>
      </c>
      <c r="B13" s="48" t="str">
        <f>VLOOKUP(A13,insumos!A:E,2,FALSE())</f>
        <v xml:space="preserve">LUVA RASPA DE COURO, CANO CURTO (PUNHO *7* CM)                                                                                                                                                                                                                                                                                                                                                                                                                                                            </v>
      </c>
      <c r="C13" s="49" t="s">
        <v>92</v>
      </c>
      <c r="D13" s="49" t="s">
        <v>94</v>
      </c>
      <c r="E13" s="50">
        <v>1.7776799999999999E-2</v>
      </c>
      <c r="F13" s="51">
        <f>VALUE(IF(C13="mat.",VLOOKUP(A13,insumos!A:E,5,FALSE()),0))</f>
        <v>12.1</v>
      </c>
      <c r="G13" s="50">
        <f>VALUE(IF(C13="m.o.",VLOOKUP(A13,insumos!A:E,5,FALSE()),0))</f>
        <v>0</v>
      </c>
      <c r="H13" s="50" t="s">
        <v>91</v>
      </c>
    </row>
    <row r="14" spans="1:8">
      <c r="A14" s="47">
        <v>12893</v>
      </c>
      <c r="B14" s="48" t="str">
        <f>VLOOKUP(A14,insumos!A:E,2,FALSE())</f>
        <v xml:space="preserve">BOTA DE SEGURANCA COM BIQUEIRA DE ACO E COLARINHO ACOLCHOADO                                                                                                                                                                                                                                                                                                                                                                                                                                              </v>
      </c>
      <c r="C14" s="49" t="s">
        <v>92</v>
      </c>
      <c r="D14" s="49" t="s">
        <v>94</v>
      </c>
      <c r="E14" s="50">
        <v>1.7776799999999999E-2</v>
      </c>
      <c r="F14" s="51">
        <f>VALUE(IF(C14="mat.",VLOOKUP(A14,insumos!A:E,5,FALSE()),0))</f>
        <v>64.56</v>
      </c>
      <c r="G14" s="50">
        <f>VALUE(IF(C14="m.o.",VLOOKUP(A14,insumos!A:E,5,FALSE()),0))</f>
        <v>0</v>
      </c>
      <c r="H14" s="50" t="s">
        <v>91</v>
      </c>
    </row>
    <row r="15" spans="1:8" ht="25.5">
      <c r="A15" s="47">
        <v>12894</v>
      </c>
      <c r="B15" s="48" t="str">
        <f>VLOOKUP(A15,insumos!A:E,2,FALSE())</f>
        <v xml:space="preserve">CAPA PARA CHUVA EM PVC COM FORRO DE POLIESTER, COM CAPUZ (AMARELA OU AZUL)                                                                                                                                                                                                                                                                                                                                                                                                                                </v>
      </c>
      <c r="C15" s="49" t="s">
        <v>92</v>
      </c>
      <c r="D15" s="49" t="s">
        <v>8</v>
      </c>
      <c r="E15" s="50">
        <v>1.7776799999999999E-2</v>
      </c>
      <c r="F15" s="51">
        <f>VALUE(IF(C15="mat.",VLOOKUP(A15,insumos!A:E,5,FALSE()),0))</f>
        <v>17.48</v>
      </c>
      <c r="G15" s="50">
        <f>VALUE(IF(C15="m.o.",VLOOKUP(A15,insumos!A:E,5,FALSE()),0))</f>
        <v>0</v>
      </c>
      <c r="H15" s="50" t="s">
        <v>91</v>
      </c>
    </row>
    <row r="16" spans="1:8" ht="25.5">
      <c r="A16" s="47">
        <v>12895</v>
      </c>
      <c r="B16" s="48" t="str">
        <f>VLOOKUP(A16,insumos!A:E,2,FALSE())</f>
        <v xml:space="preserve">CAPACETE DE SEGURANCA ABA FRONTAL COM SUSPENSAO DE POLIETILENO, SEM JUGULAR (CLASSE B)                                                                                                                                                                                                                                                                                                                                                                                                                    </v>
      </c>
      <c r="C16" s="49" t="s">
        <v>92</v>
      </c>
      <c r="D16" s="49" t="s">
        <v>8</v>
      </c>
      <c r="E16" s="50">
        <v>1.7776799999999999E-2</v>
      </c>
      <c r="F16" s="51">
        <f>VALUE(IF(C16="mat.",VLOOKUP(A16,insumos!A:E,5,FALSE()),0))</f>
        <v>13.45</v>
      </c>
      <c r="G16" s="50">
        <f>VALUE(IF(C16="m.o.",VLOOKUP(A16,insumos!A:E,5,FALSE()),0))</f>
        <v>0</v>
      </c>
      <c r="H16" s="50" t="s">
        <v>91</v>
      </c>
    </row>
    <row r="17" spans="1:8" ht="25.5">
      <c r="A17" s="47">
        <v>1535</v>
      </c>
      <c r="B17" s="48" t="str">
        <f>VLOOKUP(A17,insumos!A:E,2,FALSE())</f>
        <v xml:space="preserve">TERMINAL METALICO A PRESSAO PARA 1 CABO DE 6 A 10 MM2, COM 1 FURO DE FIXACAO                                                                                                                                                                                                                                                                                                                                                                                                                              </v>
      </c>
      <c r="C17" s="49" t="s">
        <v>92</v>
      </c>
      <c r="D17" s="49" t="s">
        <v>8</v>
      </c>
      <c r="E17" s="50">
        <v>10</v>
      </c>
      <c r="F17" s="51">
        <f>VALUE(IF(C17="mat.",VLOOKUP(A17,insumos!A:E,5,FALSE()),0))</f>
        <v>4.92</v>
      </c>
      <c r="G17" s="50">
        <f>VALUE(IF(C17="m.o.",VLOOKUP(A17,insumos!A:E,5,FALSE()),0))</f>
        <v>0</v>
      </c>
      <c r="H17" s="50" t="s">
        <v>91</v>
      </c>
    </row>
    <row r="18" spans="1:8">
      <c r="A18" s="47">
        <v>242</v>
      </c>
      <c r="B18" s="48" t="str">
        <f>VLOOKUP(A18,insumos!A:E,2,FALSE())</f>
        <v xml:space="preserve">AJUDANTE ESPECIALIZADO (HORISTA)                                                                                                                                                                                                                                                                                                                                                                                                                                                                          </v>
      </c>
      <c r="C18" s="49" t="s">
        <v>95</v>
      </c>
      <c r="D18" s="49" t="s">
        <v>96</v>
      </c>
      <c r="E18" s="50">
        <v>1</v>
      </c>
      <c r="F18" s="51">
        <f>VALUE(IF(C18="mat.",VLOOKUP(A18,insumos!A:E,5,FALSE()),0))</f>
        <v>0</v>
      </c>
      <c r="G18" s="50">
        <f>VALUE(IF(C18="m.o.",VLOOKUP(A18,insumos!A:E,5,FALSE()),0))</f>
        <v>14.09</v>
      </c>
      <c r="H18" s="50" t="s">
        <v>91</v>
      </c>
    </row>
    <row r="19" spans="1:8">
      <c r="A19" s="47">
        <v>2436</v>
      </c>
      <c r="B19" s="48" t="str">
        <f>VLOOKUP(A19,insumos!A:E,2,FALSE())</f>
        <v xml:space="preserve">ELETRICISTA (HORISTA)                                                                                                                                                                                                                                                                                                                                                                                                                                                                                     </v>
      </c>
      <c r="C19" s="49" t="s">
        <v>95</v>
      </c>
      <c r="D19" s="49" t="s">
        <v>96</v>
      </c>
      <c r="E19" s="50">
        <v>1</v>
      </c>
      <c r="F19" s="51">
        <f>VALUE(IF(C19="mat.",VLOOKUP(A19,insumos!A:E,5,FALSE()),0))</f>
        <v>0</v>
      </c>
      <c r="G19" s="50">
        <f>VALUE(IF(C19="m.o.",VLOOKUP(A19,insumos!A:E,5,FALSE()),0))</f>
        <v>21.36</v>
      </c>
      <c r="H19" s="50" t="s">
        <v>91</v>
      </c>
    </row>
    <row r="20" spans="1:8">
      <c r="A20" s="47">
        <v>38403</v>
      </c>
      <c r="B20" s="48" t="str">
        <f>VLOOKUP(A20,insumos!A:E,2,FALSE())</f>
        <v xml:space="preserve">ENXADA ESTREITA *25 X 23* CM COM CABO                                                                                                                                                                                                                                                                                                                                                                                                                                                                     </v>
      </c>
      <c r="C20" s="49" t="s">
        <v>92</v>
      </c>
      <c r="D20" s="49" t="s">
        <v>8</v>
      </c>
      <c r="E20" s="50">
        <v>1.41412E-2</v>
      </c>
      <c r="F20" s="51">
        <f>VALUE(IF(C20="mat.",VLOOKUP(A20,insumos!A:E,5,FALSE()),0))</f>
        <v>53.25</v>
      </c>
      <c r="G20" s="50">
        <f>VALUE(IF(C20="m.o.",VLOOKUP(A20,insumos!A:E,5,FALSE()),0))</f>
        <v>0</v>
      </c>
      <c r="H20" s="50" t="s">
        <v>91</v>
      </c>
    </row>
    <row r="21" spans="1:8">
      <c r="A21" s="47">
        <v>2711</v>
      </c>
      <c r="B21" s="48" t="str">
        <f>VLOOKUP(A21,insumos!A:E,2,FALSE())</f>
        <v xml:space="preserve">CARRINHO DE MAO DE ACO CAPACIDADE 50 A 60 L, PNEU COM CAMARA                                                                                                                                                                                                                                                                                                                                                                                                                                              </v>
      </c>
      <c r="C21" s="49" t="s">
        <v>92</v>
      </c>
      <c r="D21" s="49" t="s">
        <v>8</v>
      </c>
      <c r="E21" s="50">
        <v>1.41412E-2</v>
      </c>
      <c r="F21" s="51">
        <f>VALUE(IF(C21="mat.",VLOOKUP(A21,insumos!A:E,5,FALSE()),0))</f>
        <v>214.95</v>
      </c>
      <c r="G21" s="50">
        <f>VALUE(IF(C21="m.o.",VLOOKUP(A21,insumos!A:E,5,FALSE()),0))</f>
        <v>0</v>
      </c>
      <c r="H21" s="50" t="s">
        <v>91</v>
      </c>
    </row>
    <row r="22" spans="1:8">
      <c r="A22" s="47">
        <v>34627</v>
      </c>
      <c r="B22" s="48" t="str">
        <f>VLOOKUP(A22,insumos!A:E,2,FALSE())</f>
        <v xml:space="preserve">CABO FLEXIVEL PVC 750 V, 4 CONDUTORES DE 4,0 MM2                                                                                                                                                                                                                                                                                                                                                                                                                                                          </v>
      </c>
      <c r="C22" s="49" t="s">
        <v>92</v>
      </c>
      <c r="D22" s="49" t="s">
        <v>93</v>
      </c>
      <c r="E22" s="50">
        <v>7.5</v>
      </c>
      <c r="F22" s="51">
        <f>VALUE(IF(C22="mat.",VLOOKUP(A22,insumos!A:E,5,FALSE()),0))</f>
        <v>16.12</v>
      </c>
      <c r="G22" s="50">
        <f>VALUE(IF(C22="m.o.",VLOOKUP(A22,insumos!A:E,5,FALSE()),0))</f>
        <v>0</v>
      </c>
      <c r="H22" s="50" t="s">
        <v>91</v>
      </c>
    </row>
    <row r="23" spans="1:8">
      <c r="A23" s="47">
        <v>34653</v>
      </c>
      <c r="B23" s="48" t="str">
        <f>VLOOKUP(A23,insumos!A:E,2,FALSE())</f>
        <v xml:space="preserve">DISJUNTOR TERMOMAGNETICO PARA TRILHO DIN (IEC), MONOPOLAR, 6 - 32 A                                                                                                                                                                                                                                                                                                                                                                                                                                       </v>
      </c>
      <c r="C23" s="49" t="s">
        <v>92</v>
      </c>
      <c r="D23" s="49" t="s">
        <v>8</v>
      </c>
      <c r="E23" s="50">
        <v>1</v>
      </c>
      <c r="F23" s="51">
        <f>VALUE(IF(C23="mat.",VLOOKUP(A23,insumos!A:E,5,FALSE()),0))</f>
        <v>7.89</v>
      </c>
      <c r="G23" s="50">
        <f>VALUE(IF(C23="m.o.",VLOOKUP(A23,insumos!A:E,5,FALSE()),0))</f>
        <v>0</v>
      </c>
      <c r="H23" s="50" t="s">
        <v>91</v>
      </c>
    </row>
    <row r="24" spans="1:8">
      <c r="A24" s="47">
        <v>34794</v>
      </c>
      <c r="B24" s="48" t="str">
        <f>VLOOKUP(A24,insumos!A:E,2,FALSE())</f>
        <v xml:space="preserve">MECANICO DE REFRIGERACAO (HORISTA)                                                                                                                                                                                                                                                                                                                                                                                                                                                                        </v>
      </c>
      <c r="C24" s="49" t="s">
        <v>95</v>
      </c>
      <c r="D24" s="49" t="s">
        <v>96</v>
      </c>
      <c r="E24" s="50">
        <v>1</v>
      </c>
      <c r="F24" s="51">
        <f>VALUE(IF(C24="mat.",VLOOKUP(A24,insumos!A:E,5,FALSE()),0))</f>
        <v>0</v>
      </c>
      <c r="G24" s="50">
        <f>VALUE(IF(C24="m.o.",VLOOKUP(A24,insumos!A:E,5,FALSE()),0))</f>
        <v>21.3</v>
      </c>
      <c r="H24" s="50" t="s">
        <v>91</v>
      </c>
    </row>
    <row r="25" spans="1:8" ht="25.5">
      <c r="A25" s="47">
        <v>36142</v>
      </c>
      <c r="B25" s="48" t="str">
        <f>VLOOKUP(A25,insumos!A:E,2,FALSE())</f>
        <v xml:space="preserve">PROTETOR AUDITIVO TIPO PLUG DE INSERCAO COM CORDAO, ATENUACAO SUPERIOR A 15 DB                                                                                                                                                                                                                                                                                                                                                                                                                            </v>
      </c>
      <c r="C25" s="49" t="s">
        <v>92</v>
      </c>
      <c r="D25" s="49" t="s">
        <v>8</v>
      </c>
      <c r="E25" s="50">
        <v>1.7776799999999999E-2</v>
      </c>
      <c r="F25" s="51">
        <f>VALUE(IF(C25="mat.",VLOOKUP(A25,insumos!A:E,5,FALSE()),0))</f>
        <v>2.0099999999999998</v>
      </c>
      <c r="G25" s="50">
        <f>VALUE(IF(C25="m.o.",VLOOKUP(A25,insumos!A:E,5,FALSE()),0))</f>
        <v>0</v>
      </c>
      <c r="H25" s="50" t="s">
        <v>91</v>
      </c>
    </row>
    <row r="26" spans="1:8">
      <c r="A26" s="47">
        <v>36144</v>
      </c>
      <c r="B26" s="48" t="str">
        <f>VLOOKUP(A26,insumos!A:E,2,FALSE())</f>
        <v xml:space="preserve">RESPIRADOR DESCARTAVEL SEM VALVULA DE EXALACAO, PFF 1                                                                                                                                                                                                                                                                                                                                                                                                                                                     </v>
      </c>
      <c r="C26" s="49" t="s">
        <v>92</v>
      </c>
      <c r="D26" s="49" t="s">
        <v>8</v>
      </c>
      <c r="E26" s="50">
        <v>1.7776799999999999E-2</v>
      </c>
      <c r="F26" s="51">
        <f>VALUE(IF(C26="mat.",VLOOKUP(A26,insumos!A:E,5,FALSE()),0))</f>
        <v>1.5</v>
      </c>
      <c r="G26" s="50">
        <f>VALUE(IF(C26="m.o.",VLOOKUP(A26,insumos!A:E,5,FALSE()),0))</f>
        <v>0</v>
      </c>
      <c r="H26" s="50" t="s">
        <v>91</v>
      </c>
    </row>
    <row r="27" spans="1:8" ht="25.5">
      <c r="A27" s="47">
        <v>36148</v>
      </c>
      <c r="B27" s="48" t="str">
        <f>VLOOKUP(A27,insumos!A:E,2,FALSE())</f>
        <v xml:space="preserve">CINTURAO DE SEGURANCA TIPO PARAQUEDISTA, FIVELA EM ACO, AJUSTE NO SUSPENSARIO, CINTURA E PERNAS                                                                                                                                                                                                                                                                                                                                                                                                           </v>
      </c>
      <c r="C27" s="49" t="s">
        <v>92</v>
      </c>
      <c r="D27" s="49" t="s">
        <v>8</v>
      </c>
      <c r="E27" s="50">
        <v>1.7776799999999999E-2</v>
      </c>
      <c r="F27" s="51">
        <f>VALUE(IF(C27="mat.",VLOOKUP(A27,insumos!A:E,5,FALSE()),0))</f>
        <v>64.56</v>
      </c>
      <c r="G27" s="50">
        <f>VALUE(IF(C27="m.o.",VLOOKUP(A27,insumos!A:E,5,FALSE()),0))</f>
        <v>0</v>
      </c>
      <c r="H27" s="50" t="s">
        <v>91</v>
      </c>
    </row>
    <row r="28" spans="1:8" ht="25.5">
      <c r="A28" s="47">
        <v>36152</v>
      </c>
      <c r="B28" s="48" t="str">
        <f>VLOOKUP(A28,insumos!A:E,2,FALSE())</f>
        <v xml:space="preserve">OCULOS DE SEGURANCA CONTRA IMPACTOS COM LENTE INCOLOR, ARMACAO NYLON, COM PROTECAO UVA E UVB                                                                                                                                                                                                                                                                                                                                                                                                              </v>
      </c>
      <c r="C28" s="49" t="s">
        <v>92</v>
      </c>
      <c r="D28" s="49" t="s">
        <v>8</v>
      </c>
      <c r="E28" s="50">
        <v>1.7776799999999999E-2</v>
      </c>
      <c r="F28" s="51">
        <f>VALUE(IF(C28="mat.",VLOOKUP(A28,insumos!A:E,5,FALSE()),0))</f>
        <v>5.24</v>
      </c>
      <c r="G28" s="50">
        <f>VALUE(IF(C28="m.o.",VLOOKUP(A28,insumos!A:E,5,FALSE()),0))</f>
        <v>0</v>
      </c>
      <c r="H28" s="50" t="s">
        <v>91</v>
      </c>
    </row>
    <row r="29" spans="1:8">
      <c r="A29" s="47">
        <v>37370</v>
      </c>
      <c r="B29" s="48" t="str">
        <f>VLOOKUP(A29,insumos!A:E,2,FALSE())</f>
        <v xml:space="preserve">ALIMENTACAO - HORISTA (COLETADO CAIXA - ENCARGOS COMPLEMENTARES)                                                                                                                                                                                                                                                                                                                                                                                                                                          </v>
      </c>
      <c r="C29" s="49" t="s">
        <v>92</v>
      </c>
      <c r="D29" s="49" t="s">
        <v>96</v>
      </c>
      <c r="E29" s="50">
        <v>3</v>
      </c>
      <c r="F29" s="51">
        <f>VALUE(IF(C29="mat.",VLOOKUP(A29,insumos!A:E,5,FALSE()),0))</f>
        <v>3.14</v>
      </c>
      <c r="G29" s="50">
        <f>VALUE(IF(C29="m.o.",VLOOKUP(A29,insumos!A:E,5,FALSE()),0))</f>
        <v>0</v>
      </c>
      <c r="H29" s="50" t="s">
        <v>91</v>
      </c>
    </row>
    <row r="30" spans="1:8">
      <c r="A30" s="47">
        <v>37371</v>
      </c>
      <c r="B30" s="48" t="str">
        <f>VLOOKUP(A30,insumos!A:E,2,FALSE())</f>
        <v xml:space="preserve">TRANSPORTE - HORISTA (COLETADO CAIXA - ENCARGOS COMPLEMENTARES)                                                                                                                                                                                                                                                                                                                                                                                                                                           </v>
      </c>
      <c r="C30" s="49" t="s">
        <v>92</v>
      </c>
      <c r="D30" s="49" t="s">
        <v>96</v>
      </c>
      <c r="E30" s="50">
        <v>3</v>
      </c>
      <c r="F30" s="51">
        <f>VALUE(IF(C30="mat.",VLOOKUP(A30,insumos!A:E,5,FALSE()),0))</f>
        <v>0.63</v>
      </c>
      <c r="G30" s="50">
        <f>VALUE(IF(C30="m.o.",VLOOKUP(A30,insumos!A:E,5,FALSE()),0))</f>
        <v>0</v>
      </c>
      <c r="H30" s="50" t="s">
        <v>91</v>
      </c>
    </row>
    <row r="31" spans="1:8">
      <c r="A31" s="47">
        <v>37372</v>
      </c>
      <c r="B31" s="48" t="str">
        <f>VLOOKUP(A31,insumos!A:E,2,FALSE())</f>
        <v xml:space="preserve">EXAMES - HORISTA (COLETADO CAIXA - ENCARGOS COMPLEMENTARES)                                                                                                                                                                                                                                                                                                                                                                                                                                               </v>
      </c>
      <c r="C31" s="49" t="s">
        <v>92</v>
      </c>
      <c r="D31" s="49" t="s">
        <v>96</v>
      </c>
      <c r="E31" s="50">
        <v>3</v>
      </c>
      <c r="F31" s="51">
        <f>VALUE(IF(C31="mat.",VLOOKUP(A31,insumos!A:E,5,FALSE()),0))</f>
        <v>1.34</v>
      </c>
      <c r="G31" s="50">
        <f>VALUE(IF(C31="m.o.",VLOOKUP(A31,insumos!A:E,5,FALSE()),0))</f>
        <v>0</v>
      </c>
      <c r="H31" s="50" t="s">
        <v>91</v>
      </c>
    </row>
    <row r="32" spans="1:8">
      <c r="A32" s="47">
        <v>37373</v>
      </c>
      <c r="B32" s="48" t="str">
        <f>VLOOKUP(A32,insumos!A:E,2,FALSE())</f>
        <v xml:space="preserve">SEGURO - HORISTA (COLETADO CAIXA - ENCARGOS COMPLEMENTARES)                                                                                                                                                                                                                                                                                                                                                                                                                                               </v>
      </c>
      <c r="C32" s="49" t="s">
        <v>92</v>
      </c>
      <c r="D32" s="49" t="s">
        <v>96</v>
      </c>
      <c r="E32" s="50">
        <v>3</v>
      </c>
      <c r="F32" s="51">
        <f>VALUE(IF(C32="mat.",VLOOKUP(A32,insumos!A:E,5,FALSE()),0))</f>
        <v>0.04</v>
      </c>
      <c r="G32" s="50">
        <f>VALUE(IF(C32="m.o.",VLOOKUP(A32,insumos!A:E,5,FALSE()),0))</f>
        <v>0</v>
      </c>
      <c r="H32" s="50" t="s">
        <v>91</v>
      </c>
    </row>
    <row r="33" spans="1:8">
      <c r="A33" s="47">
        <v>37456</v>
      </c>
      <c r="B33" s="48" t="str">
        <f>VLOOKUP(A33,insumos!A:E,2,FALSE())</f>
        <v xml:space="preserve">MANGUEIRA CRISTAL PARA NIVEL, LISA, PVC TRANSPARENTE, 5/16" X1 MM                                                                                                                                                                                                                                                                                                                                                                                                                                         </v>
      </c>
      <c r="C33" s="49" t="s">
        <v>92</v>
      </c>
      <c r="D33" s="49" t="s">
        <v>93</v>
      </c>
      <c r="E33" s="50">
        <v>1.41412E-2</v>
      </c>
      <c r="F33" s="51">
        <f>VALUE(IF(C33="mat.",VLOOKUP(A33,insumos!A:E,5,FALSE()),0))</f>
        <v>2.21</v>
      </c>
      <c r="G33" s="50">
        <f>VALUE(IF(C33="m.o.",VLOOKUP(A33,insumos!A:E,5,FALSE()),0))</f>
        <v>0</v>
      </c>
      <c r="H33" s="50" t="s">
        <v>91</v>
      </c>
    </row>
    <row r="34" spans="1:8" ht="25.5">
      <c r="A34" s="47">
        <v>39662</v>
      </c>
      <c r="B34" s="48" t="str">
        <f>VLOOKUP(A34,insumos!A:E,2,FALSE())</f>
        <v xml:space="preserve">TUBO DE COBRE FLEXIVEL, D = 1/4 ", E = 0,79 MM, PARA AR-CONDICIONADO/ INSTALACOES GAS RESIDENCIAIS E COMERCIAIS                                                                                                                                                                                                                                                                                                                                                                                           </v>
      </c>
      <c r="C34" s="49" t="s">
        <v>92</v>
      </c>
      <c r="D34" s="49" t="s">
        <v>93</v>
      </c>
      <c r="E34" s="50">
        <v>10</v>
      </c>
      <c r="F34" s="51">
        <f>VALUE(IF(C34="mat.",VLOOKUP(A34,insumos!A:E,5,FALSE()),0))</f>
        <v>18.3</v>
      </c>
      <c r="G34" s="50">
        <f>VALUE(IF(C34="m.o.",VLOOKUP(A34,insumos!A:E,5,FALSE()),0))</f>
        <v>0</v>
      </c>
      <c r="H34" s="50" t="s">
        <v>91</v>
      </c>
    </row>
    <row r="35" spans="1:8" ht="25.5">
      <c r="A35" s="47">
        <v>39664</v>
      </c>
      <c r="B35" s="48" t="str">
        <f>VLOOKUP(A35,insumos!A:E,2,FALSE())</f>
        <v xml:space="preserve">TUBO DE COBRE FLEXIVEL, D = 3/8 ", E = 0,79 MM, PARA AR-CONDICIONADO/ INSTALACOES GAS RESIDENCIAIS E COMERCIAIS                                                                                                                                                                                                                                                                                                                                                                                           </v>
      </c>
      <c r="C35" s="49" t="s">
        <v>92</v>
      </c>
      <c r="D35" s="49" t="s">
        <v>93</v>
      </c>
      <c r="E35" s="50">
        <v>10</v>
      </c>
      <c r="F35" s="51">
        <f>VALUE(IF(C35="mat.",VLOOKUP(A35,insumos!A:E,5,FALSE()),0))</f>
        <v>28.15</v>
      </c>
      <c r="G35" s="50">
        <f>VALUE(IF(C35="m.o.",VLOOKUP(A35,insumos!A:E,5,FALSE()),0))</f>
        <v>0</v>
      </c>
      <c r="H35" s="50" t="s">
        <v>91</v>
      </c>
    </row>
    <row r="36" spans="1:8" ht="25.5">
      <c r="A36" s="47">
        <v>411</v>
      </c>
      <c r="B36" s="48" t="str">
        <f>VLOOKUP(A36,insumos!A:E,2,FALSE())</f>
        <v xml:space="preserve">ABRACADEIRA DE NYLON PARA AMARRACAO DE CABOS, COMPRIMENTO DE 200 X *4,6* MM                                                                                                                                                                                                                                                                                                                                                                                                                               </v>
      </c>
      <c r="C36" s="49" t="s">
        <v>92</v>
      </c>
      <c r="D36" s="49" t="s">
        <v>8</v>
      </c>
      <c r="E36" s="50">
        <v>30</v>
      </c>
      <c r="F36" s="51">
        <f>VALUE(IF(C36="mat.",VLOOKUP(A36,insumos!A:E,5,FALSE()),0))</f>
        <v>0.17</v>
      </c>
      <c r="G36" s="50">
        <f>VALUE(IF(C36="m.o.",VLOOKUP(A36,insumos!A:E,5,FALSE()),0))</f>
        <v>0</v>
      </c>
      <c r="H36" s="50" t="s">
        <v>91</v>
      </c>
    </row>
    <row r="37" spans="1:8" ht="25.5">
      <c r="A37" s="47">
        <v>4332</v>
      </c>
      <c r="B37" s="48" t="str">
        <f>VLOOKUP(A37,insumos!A:E,2,FALSE())</f>
        <v xml:space="preserve">PARAFUSO ZINCADO, SEXTAVADO, COM ROSCA INTEIRA, DIAMETRO 3/8", COMPRIMENTO 2"                                                                                                                                                                                                                                                                                                                                                                                                                             </v>
      </c>
      <c r="C37" s="49" t="s">
        <v>92</v>
      </c>
      <c r="D37" s="49" t="s">
        <v>8</v>
      </c>
      <c r="E37" s="50">
        <v>4</v>
      </c>
      <c r="F37" s="51">
        <f>VALUE(IF(C37="mat.",VLOOKUP(A37,insumos!A:E,5,FALSE()),0))</f>
        <v>1.08</v>
      </c>
      <c r="G37" s="50">
        <f>VALUE(IF(C37="m.o.",VLOOKUP(A37,insumos!A:E,5,FALSE()),0))</f>
        <v>0</v>
      </c>
      <c r="H37" s="50" t="s">
        <v>91</v>
      </c>
    </row>
    <row r="38" spans="1:8">
      <c r="A38" s="47">
        <v>4376</v>
      </c>
      <c r="B38" s="48" t="str">
        <f>VLOOKUP(A38,insumos!A:E,2,FALSE())</f>
        <v xml:space="preserve">BUCHA DE NYLON SEM ABA S8                                                                                                                                                                                                                                                                                                                                                                                                                                                                                 </v>
      </c>
      <c r="C38" s="49" t="s">
        <v>92</v>
      </c>
      <c r="D38" s="49" t="s">
        <v>8</v>
      </c>
      <c r="E38" s="50">
        <v>4</v>
      </c>
      <c r="F38" s="51">
        <f>VALUE(IF(C38="mat.",VLOOKUP(A38,insumos!A:E,5,FALSE()),0))</f>
        <v>0.21</v>
      </c>
      <c r="G38" s="50">
        <f>VALUE(IF(C38="m.o.",VLOOKUP(A38,insumos!A:E,5,FALSE()),0))</f>
        <v>0</v>
      </c>
      <c r="H38" s="50" t="s">
        <v>91</v>
      </c>
    </row>
    <row r="39" spans="1:8" ht="25.5">
      <c r="A39" s="47">
        <v>589</v>
      </c>
      <c r="B39" s="48" t="str">
        <f>VLOOKUP(A39,insumos!A:E,2,FALSE())</f>
        <v xml:space="preserve">CANTONEIRA EM ALUMINIO, ABAS IGUAIS, LARGURA DE 50,80 MM (2"), ESPESSURA DE 6,35 MM (1/4") E PESO LINEAR DE APROXIMADAMENTE 1,630 KG/M                                                                                                                                                                                                                                                                                                                                                                    </v>
      </c>
      <c r="C39" s="49" t="s">
        <v>92</v>
      </c>
      <c r="D39" s="49" t="s">
        <v>93</v>
      </c>
      <c r="E39" s="50">
        <v>1</v>
      </c>
      <c r="F39" s="51">
        <f>VALUE(IF(C39="mat.",VLOOKUP(A39,insumos!A:E,5,FALSE()),0))</f>
        <v>49.48</v>
      </c>
      <c r="G39" s="50">
        <f>VALUE(IF(C39="m.o.",VLOOKUP(A39,insumos!A:E,5,FALSE()),0))</f>
        <v>0</v>
      </c>
      <c r="H39" s="50" t="s">
        <v>91</v>
      </c>
    </row>
    <row r="40" spans="1:8">
      <c r="A40" s="47" t="str">
        <f>PESQUISAS!$A$6</f>
        <v>PESQUISA.GAS.R410</v>
      </c>
      <c r="B40" s="48" t="str">
        <f>PESQUISAS!$C$6</f>
        <v>GAS REFRIGERANTE R-410A</v>
      </c>
      <c r="C40" s="49" t="s">
        <v>92</v>
      </c>
      <c r="D40" s="49" t="s">
        <v>97</v>
      </c>
      <c r="E40" s="50">
        <f>0.2*6.25</f>
        <v>1.25</v>
      </c>
      <c r="F40" s="51">
        <f>VALUE(VLOOKUP(A40,PESQUISAS!A:H,7,FALSE()))</f>
        <v>101.44691629955949</v>
      </c>
      <c r="G40" s="50">
        <f>VALUE(IF(C40="m.o.",VLOOKUP(A40,insumos!A:E,5,FALSE()),0))</f>
        <v>0</v>
      </c>
      <c r="H40" s="50" t="s">
        <v>91</v>
      </c>
    </row>
    <row r="41" spans="1:8" ht="68.25" customHeight="1">
      <c r="A41" s="52"/>
      <c r="B41" s="53" t="s">
        <v>98</v>
      </c>
      <c r="C41" s="54"/>
      <c r="D41" s="54"/>
      <c r="E41" s="55"/>
      <c r="F41" s="55"/>
      <c r="G41" s="55"/>
      <c r="H41" s="55"/>
    </row>
    <row r="42" spans="1:8" ht="185.25" customHeight="1">
      <c r="A42" s="42" t="s">
        <v>61</v>
      </c>
      <c r="B42" s="43" t="s">
        <v>99</v>
      </c>
      <c r="C42" s="44" t="s">
        <v>45</v>
      </c>
      <c r="D42" s="44" t="s">
        <v>8</v>
      </c>
      <c r="E42" s="45"/>
      <c r="F42" s="46">
        <f>SUMPRODUCT($E43:$E74,F43:F74)</f>
        <v>1218.2117273344493</v>
      </c>
      <c r="G42" s="45">
        <f>SUMPRODUCT($E43:$E74,G43:G74)</f>
        <v>74.132499999999993</v>
      </c>
      <c r="H42" s="45" t="s">
        <v>91</v>
      </c>
    </row>
    <row r="43" spans="1:8" ht="25.5" customHeight="1">
      <c r="A43" s="47">
        <v>10</v>
      </c>
      <c r="B43" s="48" t="str">
        <f>VLOOKUP(A43,insumos!A:E,2,FALSE())</f>
        <v xml:space="preserve">BALDE PLASTICO CAPACIDADE *10* L                                                                                                                                                                                                                                                                                                                                                                                                                                                                          </v>
      </c>
      <c r="C43" s="49" t="s">
        <v>92</v>
      </c>
      <c r="D43" s="49" t="s">
        <v>8</v>
      </c>
      <c r="E43" s="50">
        <v>1.41412E-2</v>
      </c>
      <c r="F43" s="51">
        <f>VALUE(IF(C43="mat.",VLOOKUP(A43,insumos!A:E,5,FALSE()),0))</f>
        <v>17.79</v>
      </c>
      <c r="G43" s="50">
        <f>VALUE(IF(C43="m.o.",VLOOKUP(A43,insumos!A:E,5,FALSE()),0))</f>
        <v>0</v>
      </c>
      <c r="H43" s="50" t="s">
        <v>91</v>
      </c>
    </row>
    <row r="44" spans="1:8" ht="38.25">
      <c r="A44" s="47">
        <v>1021</v>
      </c>
      <c r="B44" s="48" t="str">
        <f>VLOOKUP(A44,insumos!A:E,2,FALSE())</f>
        <v xml:space="preserve">CABO DE COBRE, FLEXIVEL, CLASSE 4 OU 5, ISOLACAO EM PVC/A, ANTICHAMA BWF-B, COBERTURA PVC-ST1, ANTICHAMA BWF-B, 1 CONDUTOR, 0,6/1 KV, SECAO NOMINAL 4 MM2                                                                                                                                                                                                                                                                                                                                                 </v>
      </c>
      <c r="C44" s="49" t="s">
        <v>92</v>
      </c>
      <c r="D44" s="49" t="s">
        <v>93</v>
      </c>
      <c r="E44" s="50">
        <v>30</v>
      </c>
      <c r="F44" s="51">
        <f>VALUE(IF(C44="mat.",VLOOKUP(A44,insumos!A:E,5,FALSE()),0))</f>
        <v>3.62</v>
      </c>
      <c r="G44" s="50">
        <f>VALUE(IF(C44="m.o.",VLOOKUP(A44,insumos!A:E,5,FALSE()),0))</f>
        <v>0</v>
      </c>
      <c r="H44" s="50" t="s">
        <v>91</v>
      </c>
    </row>
    <row r="45" spans="1:8" ht="25.5" customHeight="1">
      <c r="A45" s="47">
        <v>11964</v>
      </c>
      <c r="B45" s="48" t="str">
        <f>VLOOKUP(A45,insumos!A:E,2,FALSE())</f>
        <v xml:space="preserve">PARAFUSO DE ACO TIPO CHUMBADOR PARABOLT, DIAMETRO 3/8", COMPRIMENTO 75 MM                                                                                                                                                                                                                                                                                                                                                                                                                                 </v>
      </c>
      <c r="C45" s="49" t="s">
        <v>92</v>
      </c>
      <c r="D45" s="49" t="s">
        <v>8</v>
      </c>
      <c r="E45" s="50">
        <v>2</v>
      </c>
      <c r="F45" s="51">
        <f>VALUE(IF(C45="mat.",VLOOKUP(A45,insumos!A:E,5,FALSE()),0))</f>
        <v>2.37</v>
      </c>
      <c r="G45" s="50">
        <f>VALUE(IF(C45="m.o.",VLOOKUP(A45,insumos!A:E,5,FALSE()),0))</f>
        <v>0</v>
      </c>
      <c r="H45" s="50" t="s">
        <v>91</v>
      </c>
    </row>
    <row r="46" spans="1:8" ht="25.5" customHeight="1">
      <c r="A46" s="47">
        <v>12</v>
      </c>
      <c r="B46" s="48" t="str">
        <f>VLOOKUP(A46,insumos!A:E,2,FALSE())</f>
        <v xml:space="preserve">ESCOVA DE ACO, COM CABO, *4  X 15* FILEIRAS DE CERDAS                                                                                                                                                                                                                                                                                                                                                                                                                                                     </v>
      </c>
      <c r="C46" s="49" t="s">
        <v>92</v>
      </c>
      <c r="D46" s="49" t="s">
        <v>8</v>
      </c>
      <c r="E46" s="50">
        <v>1.41412E-2</v>
      </c>
      <c r="F46" s="51">
        <f>VALUE(IF(C46="mat.",VLOOKUP(A46,insumos!A:E,5,FALSE()),0))</f>
        <v>12.5</v>
      </c>
      <c r="G46" s="50">
        <f>VALUE(IF(C46="m.o.",VLOOKUP(A46,insumos!A:E,5,FALSE()),0))</f>
        <v>0</v>
      </c>
      <c r="H46" s="50" t="s">
        <v>91</v>
      </c>
    </row>
    <row r="47" spans="1:8" ht="25.5" customHeight="1">
      <c r="A47" s="47">
        <v>12892</v>
      </c>
      <c r="B47" s="48" t="str">
        <f>VLOOKUP(A47,insumos!A:E,2,FALSE())</f>
        <v xml:space="preserve">LUVA RASPA DE COURO, CANO CURTO (PUNHO *7* CM)                                                                                                                                                                                                                                                                                                                                                                                                                                                            </v>
      </c>
      <c r="C47" s="49" t="s">
        <v>92</v>
      </c>
      <c r="D47" s="49" t="s">
        <v>94</v>
      </c>
      <c r="E47" s="50">
        <v>1.7776799999999999E-2</v>
      </c>
      <c r="F47" s="51">
        <f>VALUE(IF(C47="mat.",VLOOKUP(A47,insumos!A:E,5,FALSE()),0))</f>
        <v>12.1</v>
      </c>
      <c r="G47" s="50">
        <f>VALUE(IF(C47="m.o.",VLOOKUP(A47,insumos!A:E,5,FALSE()),0))</f>
        <v>0</v>
      </c>
      <c r="H47" s="50" t="s">
        <v>91</v>
      </c>
    </row>
    <row r="48" spans="1:8" ht="25.5" customHeight="1">
      <c r="A48" s="47">
        <v>12893</v>
      </c>
      <c r="B48" s="48" t="str">
        <f>VLOOKUP(A48,insumos!A:E,2,FALSE())</f>
        <v xml:space="preserve">BOTA DE SEGURANCA COM BIQUEIRA DE ACO E COLARINHO ACOLCHOADO                                                                                                                                                                                                                                                                                                                                                                                                                                              </v>
      </c>
      <c r="C48" s="49" t="s">
        <v>92</v>
      </c>
      <c r="D48" s="49" t="s">
        <v>94</v>
      </c>
      <c r="E48" s="50">
        <v>1.7776799999999999E-2</v>
      </c>
      <c r="F48" s="51">
        <f>VALUE(IF(C48="mat.",VLOOKUP(A48,insumos!A:E,5,FALSE()),0))</f>
        <v>64.56</v>
      </c>
      <c r="G48" s="50">
        <f>VALUE(IF(C48="m.o.",VLOOKUP(A48,insumos!A:E,5,FALSE()),0))</f>
        <v>0</v>
      </c>
      <c r="H48" s="50" t="s">
        <v>91</v>
      </c>
    </row>
    <row r="49" spans="1:8" ht="25.5" customHeight="1">
      <c r="A49" s="47">
        <v>12894</v>
      </c>
      <c r="B49" s="48" t="str">
        <f>VLOOKUP(A49,insumos!A:E,2,FALSE())</f>
        <v xml:space="preserve">CAPA PARA CHUVA EM PVC COM FORRO DE POLIESTER, COM CAPUZ (AMARELA OU AZUL)                                                                                                                                                                                                                                                                                                                                                                                                                                </v>
      </c>
      <c r="C49" s="49" t="s">
        <v>92</v>
      </c>
      <c r="D49" s="49" t="s">
        <v>8</v>
      </c>
      <c r="E49" s="50">
        <v>1.7776799999999999E-2</v>
      </c>
      <c r="F49" s="51">
        <f>VALUE(IF(C49="mat.",VLOOKUP(A49,insumos!A:E,5,FALSE()),0))</f>
        <v>17.48</v>
      </c>
      <c r="G49" s="50">
        <f>VALUE(IF(C49="m.o.",VLOOKUP(A49,insumos!A:E,5,FALSE()),0))</f>
        <v>0</v>
      </c>
      <c r="H49" s="50" t="s">
        <v>91</v>
      </c>
    </row>
    <row r="50" spans="1:8" ht="25.5" customHeight="1">
      <c r="A50" s="47">
        <v>12895</v>
      </c>
      <c r="B50" s="48" t="str">
        <f>VLOOKUP(A50,insumos!A:E,2,FALSE())</f>
        <v xml:space="preserve">CAPACETE DE SEGURANCA ABA FRONTAL COM SUSPENSAO DE POLIETILENO, SEM JUGULAR (CLASSE B)                                                                                                                                                                                                                                                                                                                                                                                                                    </v>
      </c>
      <c r="C50" s="49" t="s">
        <v>92</v>
      </c>
      <c r="D50" s="49" t="s">
        <v>8</v>
      </c>
      <c r="E50" s="50">
        <v>1.7776799999999999E-2</v>
      </c>
      <c r="F50" s="51">
        <f>VALUE(IF(C50="mat.",VLOOKUP(A50,insumos!A:E,5,FALSE()),0))</f>
        <v>13.45</v>
      </c>
      <c r="G50" s="50">
        <f>VALUE(IF(C50="m.o.",VLOOKUP(A50,insumos!A:E,5,FALSE()),0))</f>
        <v>0</v>
      </c>
      <c r="H50" s="50" t="s">
        <v>91</v>
      </c>
    </row>
    <row r="51" spans="1:8" ht="25.5" customHeight="1">
      <c r="A51" s="47">
        <v>1535</v>
      </c>
      <c r="B51" s="48" t="str">
        <f>VLOOKUP(A51,insumos!A:E,2,FALSE())</f>
        <v xml:space="preserve">TERMINAL METALICO A PRESSAO PARA 1 CABO DE 6 A 10 MM2, COM 1 FURO DE FIXACAO                                                                                                                                                                                                                                                                                                                                                                                                                              </v>
      </c>
      <c r="C51" s="49" t="s">
        <v>92</v>
      </c>
      <c r="D51" s="49" t="s">
        <v>8</v>
      </c>
      <c r="E51" s="50">
        <v>10</v>
      </c>
      <c r="F51" s="51">
        <f>VALUE(IF(C51="mat.",VLOOKUP(A51,insumos!A:E,5,FALSE()),0))</f>
        <v>4.92</v>
      </c>
      <c r="G51" s="50">
        <f>VALUE(IF(C51="m.o.",VLOOKUP(A51,insumos!A:E,5,FALSE()),0))</f>
        <v>0</v>
      </c>
      <c r="H51" s="50" t="s">
        <v>91</v>
      </c>
    </row>
    <row r="52" spans="1:8" ht="25.5" customHeight="1">
      <c r="A52" s="47">
        <v>242</v>
      </c>
      <c r="B52" s="48" t="str">
        <f>VLOOKUP(A52,insumos!A:E,2,FALSE())</f>
        <v xml:space="preserve">AJUDANTE ESPECIALIZADO (HORISTA)                                                                                                                                                                                                                                                                                                                                                                                                                                                                          </v>
      </c>
      <c r="C52" s="49" t="s">
        <v>95</v>
      </c>
      <c r="D52" s="49" t="s">
        <v>96</v>
      </c>
      <c r="E52" s="50">
        <v>1.25</v>
      </c>
      <c r="F52" s="51">
        <f>VALUE(IF(C52="mat.",VLOOKUP(A52,insumos!A:E,5,FALSE()),0))</f>
        <v>0</v>
      </c>
      <c r="G52" s="50">
        <f>VALUE(IF(C52="m.o.",VLOOKUP(A52,insumos!A:E,5,FALSE()),0))</f>
        <v>14.09</v>
      </c>
      <c r="H52" s="50" t="s">
        <v>91</v>
      </c>
    </row>
    <row r="53" spans="1:8" ht="25.5" customHeight="1">
      <c r="A53" s="47">
        <v>2436</v>
      </c>
      <c r="B53" s="48" t="str">
        <f>VLOOKUP(A53,insumos!A:E,2,FALSE())</f>
        <v xml:space="preserve">ELETRICISTA (HORISTA)                                                                                                                                                                                                                                                                                                                                                                                                                                                                                     </v>
      </c>
      <c r="C53" s="49" t="s">
        <v>95</v>
      </c>
      <c r="D53" s="49" t="s">
        <v>96</v>
      </c>
      <c r="E53" s="50">
        <v>1.25</v>
      </c>
      <c r="F53" s="51">
        <f>VALUE(IF(C53="mat.",VLOOKUP(A53,insumos!A:E,5,FALSE()),0))</f>
        <v>0</v>
      </c>
      <c r="G53" s="50">
        <f>VALUE(IF(C53="m.o.",VLOOKUP(A53,insumos!A:E,5,FALSE()),0))</f>
        <v>21.36</v>
      </c>
      <c r="H53" s="50" t="s">
        <v>91</v>
      </c>
    </row>
    <row r="54" spans="1:8" ht="25.5" customHeight="1">
      <c r="A54" s="47">
        <v>38403</v>
      </c>
      <c r="B54" s="48" t="str">
        <f>VLOOKUP(A54,insumos!A:E,2,FALSE())</f>
        <v xml:space="preserve">ENXADA ESTREITA *25 X 23* CM COM CABO                                                                                                                                                                                                                                                                                                                                                                                                                                                                     </v>
      </c>
      <c r="C54" s="49" t="s">
        <v>92</v>
      </c>
      <c r="D54" s="49" t="s">
        <v>8</v>
      </c>
      <c r="E54" s="50">
        <v>1.41412E-2</v>
      </c>
      <c r="F54" s="51">
        <f>VALUE(IF(C54="mat.",VLOOKUP(A54,insumos!A:E,5,FALSE()),0))</f>
        <v>53.25</v>
      </c>
      <c r="G54" s="50">
        <f>VALUE(IF(C54="m.o.",VLOOKUP(A54,insumos!A:E,5,FALSE()),0))</f>
        <v>0</v>
      </c>
      <c r="H54" s="50" t="s">
        <v>91</v>
      </c>
    </row>
    <row r="55" spans="1:8" ht="25.5" customHeight="1">
      <c r="A55" s="47">
        <v>2711</v>
      </c>
      <c r="B55" s="48" t="str">
        <f>VLOOKUP(A55,insumos!A:E,2,FALSE())</f>
        <v xml:space="preserve">CARRINHO DE MAO DE ACO CAPACIDADE 50 A 60 L, PNEU COM CAMARA                                                                                                                                                                                                                                                                                                                                                                                                                                              </v>
      </c>
      <c r="C55" s="49" t="s">
        <v>92</v>
      </c>
      <c r="D55" s="49" t="s">
        <v>8</v>
      </c>
      <c r="E55" s="50">
        <v>1.41412E-2</v>
      </c>
      <c r="F55" s="51">
        <f>VALUE(IF(C55="mat.",VLOOKUP(A55,insumos!A:E,5,FALSE()),0))</f>
        <v>214.95</v>
      </c>
      <c r="G55" s="50">
        <f>VALUE(IF(C55="m.o.",VLOOKUP(A55,insumos!A:E,5,FALSE()),0))</f>
        <v>0</v>
      </c>
      <c r="H55" s="50" t="s">
        <v>91</v>
      </c>
    </row>
    <row r="56" spans="1:8" ht="25.5" customHeight="1">
      <c r="A56" s="47">
        <v>34627</v>
      </c>
      <c r="B56" s="48" t="str">
        <f>VLOOKUP(A56,insumos!A:E,2,FALSE())</f>
        <v xml:space="preserve">CABO FLEXIVEL PVC 750 V, 4 CONDUTORES DE 4,0 MM2                                                                                                                                                                                                                                                                                                                                                                                                                                                          </v>
      </c>
      <c r="C56" s="49" t="s">
        <v>92</v>
      </c>
      <c r="D56" s="49" t="s">
        <v>93</v>
      </c>
      <c r="E56" s="50">
        <v>7.5</v>
      </c>
      <c r="F56" s="51">
        <f>VALUE(IF(C56="mat.",VLOOKUP(A56,insumos!A:E,5,FALSE()),0))</f>
        <v>16.12</v>
      </c>
      <c r="G56" s="50">
        <f>VALUE(IF(C56="m.o.",VLOOKUP(A56,insumos!A:E,5,FALSE()),0))</f>
        <v>0</v>
      </c>
      <c r="H56" s="50" t="s">
        <v>91</v>
      </c>
    </row>
    <row r="57" spans="1:8" ht="25.5" customHeight="1">
      <c r="A57" s="47">
        <v>34653</v>
      </c>
      <c r="B57" s="48" t="str">
        <f>VLOOKUP(A57,insumos!A:E,2,FALSE())</f>
        <v xml:space="preserve">DISJUNTOR TERMOMAGNETICO PARA TRILHO DIN (IEC), MONOPOLAR, 6 - 32 A                                                                                                                                                                                                                                                                                                                                                                                                                                       </v>
      </c>
      <c r="C57" s="49" t="s">
        <v>92</v>
      </c>
      <c r="D57" s="49" t="s">
        <v>8</v>
      </c>
      <c r="E57" s="50">
        <v>1</v>
      </c>
      <c r="F57" s="51">
        <f>VALUE(IF(C57="mat.",VLOOKUP(A57,insumos!A:E,5,FALSE()),0))</f>
        <v>7.89</v>
      </c>
      <c r="G57" s="50">
        <f>VALUE(IF(C57="m.o.",VLOOKUP(A57,insumos!A:E,5,FALSE()),0))</f>
        <v>0</v>
      </c>
      <c r="H57" s="50" t="s">
        <v>91</v>
      </c>
    </row>
    <row r="58" spans="1:8" ht="25.5" customHeight="1">
      <c r="A58" s="47">
        <v>34794</v>
      </c>
      <c r="B58" s="48" t="str">
        <f>VLOOKUP(A58,insumos!A:E,2,FALSE())</f>
        <v xml:space="preserve">MECANICO DE REFRIGERACAO (HORISTA)                                                                                                                                                                                                                                                                                                                                                                                                                                                                        </v>
      </c>
      <c r="C58" s="49" t="s">
        <v>95</v>
      </c>
      <c r="D58" s="49" t="s">
        <v>96</v>
      </c>
      <c r="E58" s="50">
        <v>1.4</v>
      </c>
      <c r="F58" s="51">
        <f>VALUE(IF(C58="mat.",VLOOKUP(A58,insumos!A:E,5,FALSE()),0))</f>
        <v>0</v>
      </c>
      <c r="G58" s="50">
        <f>VALUE(IF(C58="m.o.",VLOOKUP(A58,insumos!A:E,5,FALSE()),0))</f>
        <v>21.3</v>
      </c>
      <c r="H58" s="50" t="s">
        <v>91</v>
      </c>
    </row>
    <row r="59" spans="1:8" ht="25.5" customHeight="1">
      <c r="A59" s="47">
        <v>36142</v>
      </c>
      <c r="B59" s="48" t="str">
        <f>VLOOKUP(A59,insumos!A:E,2,FALSE())</f>
        <v xml:space="preserve">PROTETOR AUDITIVO TIPO PLUG DE INSERCAO COM CORDAO, ATENUACAO SUPERIOR A 15 DB                                                                                                                                                                                                                                                                                                                                                                                                                            </v>
      </c>
      <c r="C59" s="49" t="s">
        <v>92</v>
      </c>
      <c r="D59" s="49" t="s">
        <v>8</v>
      </c>
      <c r="E59" s="50">
        <v>1.7776799999999999E-2</v>
      </c>
      <c r="F59" s="51">
        <f>VALUE(IF(C59="mat.",VLOOKUP(A59,insumos!A:E,5,FALSE()),0))</f>
        <v>2.0099999999999998</v>
      </c>
      <c r="G59" s="50">
        <f>VALUE(IF(C59="m.o.",VLOOKUP(A59,insumos!A:E,5,FALSE()),0))</f>
        <v>0</v>
      </c>
      <c r="H59" s="50" t="s">
        <v>91</v>
      </c>
    </row>
    <row r="60" spans="1:8" ht="25.5" customHeight="1">
      <c r="A60" s="47">
        <v>36144</v>
      </c>
      <c r="B60" s="48" t="str">
        <f>VLOOKUP(A60,insumos!A:E,2,FALSE())</f>
        <v xml:space="preserve">RESPIRADOR DESCARTAVEL SEM VALVULA DE EXALACAO, PFF 1                                                                                                                                                                                                                                                                                                                                                                                                                                                     </v>
      </c>
      <c r="C60" s="49" t="s">
        <v>92</v>
      </c>
      <c r="D60" s="49" t="s">
        <v>8</v>
      </c>
      <c r="E60" s="50">
        <v>1.7776799999999999E-2</v>
      </c>
      <c r="F60" s="51">
        <f>VALUE(IF(C60="mat.",VLOOKUP(A60,insumos!A:E,5,FALSE()),0))</f>
        <v>1.5</v>
      </c>
      <c r="G60" s="50">
        <f>VALUE(IF(C60="m.o.",VLOOKUP(A60,insumos!A:E,5,FALSE()),0))</f>
        <v>0</v>
      </c>
      <c r="H60" s="50" t="s">
        <v>91</v>
      </c>
    </row>
    <row r="61" spans="1:8" ht="25.5" customHeight="1">
      <c r="A61" s="47">
        <v>36148</v>
      </c>
      <c r="B61" s="48" t="str">
        <f>VLOOKUP(A61,insumos!A:E,2,FALSE())</f>
        <v xml:space="preserve">CINTURAO DE SEGURANCA TIPO PARAQUEDISTA, FIVELA EM ACO, AJUSTE NO SUSPENSARIO, CINTURA E PERNAS                                                                                                                                                                                                                                                                                                                                                                                                           </v>
      </c>
      <c r="C61" s="49" t="s">
        <v>92</v>
      </c>
      <c r="D61" s="49" t="s">
        <v>8</v>
      </c>
      <c r="E61" s="50">
        <v>1.7776799999999999E-2</v>
      </c>
      <c r="F61" s="51">
        <f>VALUE(IF(C61="mat.",VLOOKUP(A61,insumos!A:E,5,FALSE()),0))</f>
        <v>64.56</v>
      </c>
      <c r="G61" s="50">
        <f>VALUE(IF(C61="m.o.",VLOOKUP(A61,insumos!A:E,5,FALSE()),0))</f>
        <v>0</v>
      </c>
      <c r="H61" s="50" t="s">
        <v>91</v>
      </c>
    </row>
    <row r="62" spans="1:8" ht="25.5" customHeight="1">
      <c r="A62" s="47">
        <v>36152</v>
      </c>
      <c r="B62" s="48" t="str">
        <f>VLOOKUP(A62,insumos!A:E,2,FALSE())</f>
        <v xml:space="preserve">OCULOS DE SEGURANCA CONTRA IMPACTOS COM LENTE INCOLOR, ARMACAO NYLON, COM PROTECAO UVA E UVB                                                                                                                                                                                                                                                                                                                                                                                                              </v>
      </c>
      <c r="C62" s="49" t="s">
        <v>92</v>
      </c>
      <c r="D62" s="49" t="s">
        <v>8</v>
      </c>
      <c r="E62" s="50">
        <v>1.7776799999999999E-2</v>
      </c>
      <c r="F62" s="51">
        <f>VALUE(IF(C62="mat.",VLOOKUP(A62,insumos!A:E,5,FALSE()),0))</f>
        <v>5.24</v>
      </c>
      <c r="G62" s="50">
        <f>VALUE(IF(C62="m.o.",VLOOKUP(A62,insumos!A:E,5,FALSE()),0))</f>
        <v>0</v>
      </c>
      <c r="H62" s="50" t="s">
        <v>91</v>
      </c>
    </row>
    <row r="63" spans="1:8" ht="25.5" customHeight="1">
      <c r="A63" s="47">
        <v>37370</v>
      </c>
      <c r="B63" s="48" t="str">
        <f>VLOOKUP(A63,insumos!A:E,2,FALSE())</f>
        <v xml:space="preserve">ALIMENTACAO - HORISTA (COLETADO CAIXA - ENCARGOS COMPLEMENTARES)                                                                                                                                                                                                                                                                                                                                                                                                                                          </v>
      </c>
      <c r="C63" s="49" t="s">
        <v>92</v>
      </c>
      <c r="D63" s="49" t="s">
        <v>96</v>
      </c>
      <c r="E63" s="50">
        <v>3.9</v>
      </c>
      <c r="F63" s="51">
        <f>VALUE(IF(C63="mat.",VLOOKUP(A63,insumos!A:E,5,FALSE()),0))</f>
        <v>3.14</v>
      </c>
      <c r="G63" s="50">
        <f>VALUE(IF(C63="m.o.",VLOOKUP(A63,insumos!A:E,5,FALSE()),0))</f>
        <v>0</v>
      </c>
      <c r="H63" s="50" t="s">
        <v>91</v>
      </c>
    </row>
    <row r="64" spans="1:8" ht="25.5" customHeight="1">
      <c r="A64" s="47">
        <v>37371</v>
      </c>
      <c r="B64" s="48" t="str">
        <f>VLOOKUP(A64,insumos!A:E,2,FALSE())</f>
        <v xml:space="preserve">TRANSPORTE - HORISTA (COLETADO CAIXA - ENCARGOS COMPLEMENTARES)                                                                                                                                                                                                                                                                                                                                                                                                                                           </v>
      </c>
      <c r="C64" s="49" t="s">
        <v>92</v>
      </c>
      <c r="D64" s="49" t="s">
        <v>96</v>
      </c>
      <c r="E64" s="50">
        <v>3.9</v>
      </c>
      <c r="F64" s="51">
        <f>VALUE(IF(C64="mat.",VLOOKUP(A64,insumos!A:E,5,FALSE()),0))</f>
        <v>0.63</v>
      </c>
      <c r="G64" s="50">
        <f>VALUE(IF(C64="m.o.",VLOOKUP(A64,insumos!A:E,5,FALSE()),0))</f>
        <v>0</v>
      </c>
      <c r="H64" s="50" t="s">
        <v>91</v>
      </c>
    </row>
    <row r="65" spans="1:10" ht="25.5" customHeight="1">
      <c r="A65" s="47">
        <v>37372</v>
      </c>
      <c r="B65" s="48" t="str">
        <f>VLOOKUP(A65,insumos!A:E,2,FALSE())</f>
        <v xml:space="preserve">EXAMES - HORISTA (COLETADO CAIXA - ENCARGOS COMPLEMENTARES)                                                                                                                                                                                                                                                                                                                                                                                                                                               </v>
      </c>
      <c r="C65" s="49" t="s">
        <v>92</v>
      </c>
      <c r="D65" s="49" t="s">
        <v>96</v>
      </c>
      <c r="E65" s="50">
        <v>3.9</v>
      </c>
      <c r="F65" s="51">
        <f>VALUE(IF(C65="mat.",VLOOKUP(A65,insumos!A:E,5,FALSE()),0))</f>
        <v>1.34</v>
      </c>
      <c r="G65" s="50">
        <f>VALUE(IF(C65="m.o.",VLOOKUP(A65,insumos!A:E,5,FALSE()),0))</f>
        <v>0</v>
      </c>
      <c r="H65" s="50" t="s">
        <v>91</v>
      </c>
    </row>
    <row r="66" spans="1:10" ht="25.5" customHeight="1">
      <c r="A66" s="47">
        <v>37373</v>
      </c>
      <c r="B66" s="48" t="str">
        <f>VLOOKUP(A66,insumos!A:E,2,FALSE())</f>
        <v xml:space="preserve">SEGURO - HORISTA (COLETADO CAIXA - ENCARGOS COMPLEMENTARES)                                                                                                                                                                                                                                                                                                                                                                                                                                               </v>
      </c>
      <c r="C66" s="49" t="s">
        <v>92</v>
      </c>
      <c r="D66" s="49" t="s">
        <v>96</v>
      </c>
      <c r="E66" s="50">
        <v>3.9</v>
      </c>
      <c r="F66" s="51">
        <f>VALUE(IF(C66="mat.",VLOOKUP(A66,insumos!A:E,5,FALSE()),0))</f>
        <v>0.04</v>
      </c>
      <c r="G66" s="50">
        <f>VALUE(IF(C66="m.o.",VLOOKUP(A66,insumos!A:E,5,FALSE()),0))</f>
        <v>0</v>
      </c>
      <c r="H66" s="50" t="s">
        <v>91</v>
      </c>
    </row>
    <row r="67" spans="1:10" ht="25.5" customHeight="1">
      <c r="A67" s="47">
        <v>37456</v>
      </c>
      <c r="B67" s="48" t="str">
        <f>VLOOKUP(A67,insumos!A:E,2,FALSE())</f>
        <v xml:space="preserve">MANGUEIRA CRISTAL PARA NIVEL, LISA, PVC TRANSPARENTE, 5/16" X1 MM                                                                                                                                                                                                                                                                                                                                                                                                                                         </v>
      </c>
      <c r="C67" s="49" t="s">
        <v>92</v>
      </c>
      <c r="D67" s="49" t="s">
        <v>93</v>
      </c>
      <c r="E67" s="50">
        <v>1.41412E-2</v>
      </c>
      <c r="F67" s="51">
        <f>VALUE(IF(C67="mat.",VLOOKUP(A67,insumos!A:E,5,FALSE()),0))</f>
        <v>2.21</v>
      </c>
      <c r="G67" s="50">
        <f>VALUE(IF(C67="m.o.",VLOOKUP(A67,insumos!A:E,5,FALSE()),0))</f>
        <v>0</v>
      </c>
      <c r="H67" s="50" t="s">
        <v>91</v>
      </c>
    </row>
    <row r="68" spans="1:10" ht="25.5" customHeight="1">
      <c r="A68" s="47">
        <v>39660</v>
      </c>
      <c r="B68" s="48" t="str">
        <f>VLOOKUP(A68,insumos!A:E,2,FALSE())</f>
        <v xml:space="preserve">TUBO DE COBRE FLEXIVEL, D = 1/2 ", E = 0,79 MM, PARA AR-CONDICIONADO/ INSTALACOES GAS RESIDENCIAIS E COMERCIAIS                                                                                                                                                                                                                                                                                                                                                                                           </v>
      </c>
      <c r="C68" s="49" t="s">
        <v>92</v>
      </c>
      <c r="D68" s="49" t="s">
        <v>93</v>
      </c>
      <c r="E68" s="50">
        <v>10</v>
      </c>
      <c r="F68" s="51">
        <f>VALUE(IF(C68="mat.",VLOOKUP(A68,insumos!A:E,5,FALSE()),0))</f>
        <v>38.18</v>
      </c>
      <c r="G68" s="50">
        <f>VALUE(IF(C68="m.o.",VLOOKUP(A68,insumos!A:E,5,FALSE()),0))</f>
        <v>0</v>
      </c>
      <c r="H68" s="50" t="s">
        <v>91</v>
      </c>
    </row>
    <row r="69" spans="1:10" ht="25.5" customHeight="1">
      <c r="A69" s="47">
        <v>39664</v>
      </c>
      <c r="B69" s="48" t="str">
        <f>VLOOKUP(A69,insumos!A:E,2,FALSE())</f>
        <v xml:space="preserve">TUBO DE COBRE FLEXIVEL, D = 3/8 ", E = 0,79 MM, PARA AR-CONDICIONADO/ INSTALACOES GAS RESIDENCIAIS E COMERCIAIS                                                                                                                                                                                                                                                                                                                                                                                           </v>
      </c>
      <c r="C69" s="49" t="s">
        <v>92</v>
      </c>
      <c r="D69" s="49" t="s">
        <v>93</v>
      </c>
      <c r="E69" s="50">
        <v>10</v>
      </c>
      <c r="F69" s="51">
        <f>VALUE(IF(C69="mat.",VLOOKUP(A69,insumos!A:E,5,FALSE()),0))</f>
        <v>28.15</v>
      </c>
      <c r="G69" s="50">
        <f>VALUE(IF(C69="m.o.",VLOOKUP(A69,insumos!A:E,5,FALSE()),0))</f>
        <v>0</v>
      </c>
      <c r="H69" s="50" t="s">
        <v>91</v>
      </c>
    </row>
    <row r="70" spans="1:10" ht="25.5" customHeight="1">
      <c r="A70" s="47">
        <v>411</v>
      </c>
      <c r="B70" s="48" t="str">
        <f>VLOOKUP(A70,insumos!A:E,2,FALSE())</f>
        <v xml:space="preserve">ABRACADEIRA DE NYLON PARA AMARRACAO DE CABOS, COMPRIMENTO DE 200 X *4,6* MM                                                                                                                                                                                                                                                                                                                                                                                                                               </v>
      </c>
      <c r="C70" s="49" t="s">
        <v>92</v>
      </c>
      <c r="D70" s="49" t="s">
        <v>8</v>
      </c>
      <c r="E70" s="50">
        <v>30</v>
      </c>
      <c r="F70" s="51">
        <f>VALUE(IF(C70="mat.",VLOOKUP(A70,insumos!A:E,5,FALSE()),0))</f>
        <v>0.17</v>
      </c>
      <c r="G70" s="50">
        <f>VALUE(IF(C70="m.o.",VLOOKUP(A70,insumos!A:E,5,FALSE()),0))</f>
        <v>0</v>
      </c>
      <c r="H70" s="50" t="s">
        <v>91</v>
      </c>
    </row>
    <row r="71" spans="1:10" ht="25.5" customHeight="1">
      <c r="A71" s="47">
        <v>4332</v>
      </c>
      <c r="B71" s="48" t="str">
        <f>VLOOKUP(A71,insumos!A:E,2,FALSE())</f>
        <v xml:space="preserve">PARAFUSO ZINCADO, SEXTAVADO, COM ROSCA INTEIRA, DIAMETRO 3/8", COMPRIMENTO 2"                                                                                                                                                                                                                                                                                                                                                                                                                             </v>
      </c>
      <c r="C71" s="49" t="s">
        <v>92</v>
      </c>
      <c r="D71" s="49" t="s">
        <v>8</v>
      </c>
      <c r="E71" s="50">
        <v>4</v>
      </c>
      <c r="F71" s="51">
        <f>VALUE(IF(C71="mat.",VLOOKUP(A71,insumos!A:E,5,FALSE()),0))</f>
        <v>1.08</v>
      </c>
      <c r="G71" s="50">
        <f>VALUE(IF(C71="m.o.",VLOOKUP(A71,insumos!A:E,5,FALSE()),0))</f>
        <v>0</v>
      </c>
      <c r="H71" s="50" t="s">
        <v>91</v>
      </c>
    </row>
    <row r="72" spans="1:10" ht="25.5" customHeight="1">
      <c r="A72" s="47">
        <v>4376</v>
      </c>
      <c r="B72" s="48" t="str">
        <f>VLOOKUP(A72,insumos!A:E,2,FALSE())</f>
        <v xml:space="preserve">BUCHA DE NYLON SEM ABA S8                                                                                                                                                                                                                                                                                                                                                                                                                                                                                 </v>
      </c>
      <c r="C72" s="49" t="s">
        <v>92</v>
      </c>
      <c r="D72" s="49" t="s">
        <v>8</v>
      </c>
      <c r="E72" s="50">
        <v>4</v>
      </c>
      <c r="F72" s="51">
        <f>VALUE(IF(C72="mat.",VLOOKUP(A72,insumos!A:E,5,FALSE()),0))</f>
        <v>0.21</v>
      </c>
      <c r="G72" s="50">
        <f>VALUE(IF(C72="m.o.",VLOOKUP(A72,insumos!A:E,5,FALSE()),0))</f>
        <v>0</v>
      </c>
      <c r="H72" s="50" t="s">
        <v>91</v>
      </c>
    </row>
    <row r="73" spans="1:10" ht="25.5" customHeight="1">
      <c r="A73" s="47">
        <v>589</v>
      </c>
      <c r="B73" s="48" t="str">
        <f>VLOOKUP(A73,insumos!A:E,2,FALSE())</f>
        <v xml:space="preserve">CANTONEIRA EM ALUMINIO, ABAS IGUAIS, LARGURA DE 50,80 MM (2"), ESPESSURA DE 6,35 MM (1/4") E PESO LINEAR DE APROXIMADAMENTE 1,630 KG/M                                                                                                                                                                                                                                                                                                                                                                    </v>
      </c>
      <c r="C73" s="49" t="s">
        <v>92</v>
      </c>
      <c r="D73" s="49" t="s">
        <v>93</v>
      </c>
      <c r="E73" s="50">
        <v>2</v>
      </c>
      <c r="F73" s="51">
        <f>VALUE(IF(C73="mat.",VLOOKUP(A73,insumos!A:E,5,FALSE()),0))</f>
        <v>49.48</v>
      </c>
      <c r="G73" s="50">
        <f>VALUE(IF(C73="m.o.",VLOOKUP(A73,insumos!A:E,5,FALSE()),0))</f>
        <v>0</v>
      </c>
      <c r="H73" s="50" t="s">
        <v>91</v>
      </c>
    </row>
    <row r="74" spans="1:10">
      <c r="A74" s="47" t="str">
        <f>PESQUISAS!$A$6</f>
        <v>PESQUISA.GAS.R410</v>
      </c>
      <c r="B74" s="48" t="str">
        <f>PESQUISAS!$C$6</f>
        <v>GAS REFRIGERANTE R-410A</v>
      </c>
      <c r="C74" s="49" t="s">
        <v>92</v>
      </c>
      <c r="D74" s="49" t="s">
        <v>97</v>
      </c>
      <c r="E74" s="50">
        <f>0.2*6.25</f>
        <v>1.25</v>
      </c>
      <c r="F74" s="51">
        <f>VALUE(VLOOKUP(A74,PESQUISAS!A:H,7,FALSE()))</f>
        <v>101.44691629955949</v>
      </c>
      <c r="G74" s="50">
        <f>VALUE(IF(C74="m.o.",VLOOKUP(A74,insumos!A:E,5,FALSE()),0))</f>
        <v>0</v>
      </c>
      <c r="H74" s="50" t="s">
        <v>91</v>
      </c>
    </row>
    <row r="75" spans="1:10" ht="62.25" customHeight="1">
      <c r="A75" s="52"/>
      <c r="B75" s="53" t="s">
        <v>98</v>
      </c>
      <c r="C75" s="54"/>
      <c r="D75" s="54"/>
      <c r="E75" s="55"/>
      <c r="F75" s="55"/>
      <c r="G75" s="55"/>
      <c r="H75" s="55"/>
    </row>
    <row r="76" spans="1:10" ht="185.25" customHeight="1">
      <c r="A76" s="42" t="s">
        <v>75</v>
      </c>
      <c r="B76" s="43" t="s">
        <v>100</v>
      </c>
      <c r="C76" s="44" t="s">
        <v>45</v>
      </c>
      <c r="D76" s="44" t="s">
        <v>8</v>
      </c>
      <c r="E76" s="45"/>
      <c r="F76" s="46">
        <f>SUMPRODUCT($E$77:$E$108,$F$77:$F$108)</f>
        <v>1218.2117273344493</v>
      </c>
      <c r="G76" s="45">
        <f>SUMPRODUCT($E77:$E108,G77:G108)</f>
        <v>74.132499999999993</v>
      </c>
      <c r="H76" s="45" t="s">
        <v>91</v>
      </c>
    </row>
    <row r="77" spans="1:10" ht="25.5" customHeight="1">
      <c r="A77" s="47">
        <v>10</v>
      </c>
      <c r="B77" s="48" t="str">
        <f>VLOOKUP(A77,insumos!A:E,2,FALSE())</f>
        <v xml:space="preserve">BALDE PLASTICO CAPACIDADE *10* L                                                                                                                                                                                                                                                                                                                                                                                                                                                                          </v>
      </c>
      <c r="C77" s="49" t="s">
        <v>92</v>
      </c>
      <c r="D77" s="49" t="s">
        <v>8</v>
      </c>
      <c r="E77" s="50">
        <v>1.41412E-2</v>
      </c>
      <c r="F77" s="51">
        <f>VALUE(IF(C77="mat.",VLOOKUP(A77,insumos!A:E,5,FALSE()),0))</f>
        <v>17.79</v>
      </c>
      <c r="G77" s="50">
        <f>VALUE(IF(C77="m.o.",VLOOKUP(A77,insumos!A:E,5,FALSE()),0))</f>
        <v>0</v>
      </c>
      <c r="H77" s="50" t="s">
        <v>91</v>
      </c>
      <c r="J77" s="56"/>
    </row>
    <row r="78" spans="1:10" ht="38.25">
      <c r="A78" s="47">
        <v>1021</v>
      </c>
      <c r="B78" s="48" t="str">
        <f>VLOOKUP(A78,insumos!A:E,2,FALSE())</f>
        <v xml:space="preserve">CABO DE COBRE, FLEXIVEL, CLASSE 4 OU 5, ISOLACAO EM PVC/A, ANTICHAMA BWF-B, COBERTURA PVC-ST1, ANTICHAMA BWF-B, 1 CONDUTOR, 0,6/1 KV, SECAO NOMINAL 4 MM2                                                                                                                                                                                                                                                                                                                                                 </v>
      </c>
      <c r="C78" s="49" t="s">
        <v>92</v>
      </c>
      <c r="D78" s="49" t="s">
        <v>93</v>
      </c>
      <c r="E78" s="50">
        <v>30</v>
      </c>
      <c r="F78" s="51">
        <f>VALUE(IF(C78="mat.",VLOOKUP(A78,insumos!A:E,5,FALSE()),0))</f>
        <v>3.62</v>
      </c>
      <c r="G78" s="50">
        <f>VALUE(IF(C78="m.o.",VLOOKUP(A78,insumos!A:E,5,FALSE()),0))</f>
        <v>0</v>
      </c>
      <c r="H78" s="50" t="s">
        <v>91</v>
      </c>
      <c r="J78" s="56"/>
    </row>
    <row r="79" spans="1:10" ht="25.5" customHeight="1">
      <c r="A79" s="47">
        <v>11964</v>
      </c>
      <c r="B79" s="48" t="str">
        <f>VLOOKUP(A79,insumos!A:E,2,FALSE())</f>
        <v xml:space="preserve">PARAFUSO DE ACO TIPO CHUMBADOR PARABOLT, DIAMETRO 3/8", COMPRIMENTO 75 MM                                                                                                                                                                                                                                                                                                                                                                                                                                 </v>
      </c>
      <c r="C79" s="49" t="s">
        <v>92</v>
      </c>
      <c r="D79" s="49" t="s">
        <v>8</v>
      </c>
      <c r="E79" s="50">
        <v>2</v>
      </c>
      <c r="F79" s="51">
        <f>VALUE(IF(C79="mat.",VLOOKUP(A79,insumos!A:E,5,FALSE()),0))</f>
        <v>2.37</v>
      </c>
      <c r="G79" s="50">
        <f>VALUE(IF(C79="m.o.",VLOOKUP(A79,insumos!A:E,5,FALSE()),0))</f>
        <v>0</v>
      </c>
      <c r="H79" s="50" t="s">
        <v>91</v>
      </c>
      <c r="J79" s="56"/>
    </row>
    <row r="80" spans="1:10" ht="25.5" customHeight="1">
      <c r="A80" s="47">
        <v>12</v>
      </c>
      <c r="B80" s="48" t="str">
        <f>VLOOKUP(A80,insumos!A:E,2,FALSE())</f>
        <v xml:space="preserve">ESCOVA DE ACO, COM CABO, *4  X 15* FILEIRAS DE CERDAS                                                                                                                                                                                                                                                                                                                                                                                                                                                     </v>
      </c>
      <c r="C80" s="49" t="s">
        <v>92</v>
      </c>
      <c r="D80" s="49" t="s">
        <v>8</v>
      </c>
      <c r="E80" s="50">
        <v>1.41412E-2</v>
      </c>
      <c r="F80" s="51">
        <f>VALUE(IF(C80="mat.",VLOOKUP(A80,insumos!A:E,5,FALSE()),0))</f>
        <v>12.5</v>
      </c>
      <c r="G80" s="50">
        <f>VALUE(IF(C80="m.o.",VLOOKUP(A80,insumos!A:E,5,FALSE()),0))</f>
        <v>0</v>
      </c>
      <c r="H80" s="50" t="s">
        <v>91</v>
      </c>
      <c r="J80" s="56"/>
    </row>
    <row r="81" spans="1:10" ht="25.5" customHeight="1">
      <c r="A81" s="47">
        <v>12892</v>
      </c>
      <c r="B81" s="48" t="str">
        <f>VLOOKUP(A81,insumos!A:E,2,FALSE())</f>
        <v xml:space="preserve">LUVA RASPA DE COURO, CANO CURTO (PUNHO *7* CM)                                                                                                                                                                                                                                                                                                                                                                                                                                                            </v>
      </c>
      <c r="C81" s="49" t="s">
        <v>92</v>
      </c>
      <c r="D81" s="49" t="s">
        <v>94</v>
      </c>
      <c r="E81" s="50">
        <v>1.7776799999999999E-2</v>
      </c>
      <c r="F81" s="51">
        <f>VALUE(IF(C81="mat.",VLOOKUP(A81,insumos!A:E,5,FALSE()),0))</f>
        <v>12.1</v>
      </c>
      <c r="G81" s="50">
        <f>VALUE(IF(C81="m.o.",VLOOKUP(A81,insumos!A:E,5,FALSE()),0))</f>
        <v>0</v>
      </c>
      <c r="H81" s="50" t="s">
        <v>91</v>
      </c>
      <c r="J81" s="56"/>
    </row>
    <row r="82" spans="1:10" ht="25.5" customHeight="1">
      <c r="A82" s="47">
        <v>12893</v>
      </c>
      <c r="B82" s="48" t="str">
        <f>VLOOKUP(A82,insumos!A:E,2,FALSE())</f>
        <v xml:space="preserve">BOTA DE SEGURANCA COM BIQUEIRA DE ACO E COLARINHO ACOLCHOADO                                                                                                                                                                                                                                                                                                                                                                                                                                              </v>
      </c>
      <c r="C82" s="49" t="s">
        <v>92</v>
      </c>
      <c r="D82" s="49" t="s">
        <v>94</v>
      </c>
      <c r="E82" s="50">
        <v>1.7776799999999999E-2</v>
      </c>
      <c r="F82" s="51">
        <f>VALUE(IF(C82="mat.",VLOOKUP(A82,insumos!A:E,5,FALSE()),0))</f>
        <v>64.56</v>
      </c>
      <c r="G82" s="50">
        <f>VALUE(IF(C82="m.o.",VLOOKUP(A82,insumos!A:E,5,FALSE()),0))</f>
        <v>0</v>
      </c>
      <c r="H82" s="50" t="s">
        <v>91</v>
      </c>
      <c r="J82" s="56"/>
    </row>
    <row r="83" spans="1:10" ht="25.5" customHeight="1">
      <c r="A83" s="47">
        <v>12894</v>
      </c>
      <c r="B83" s="48" t="str">
        <f>VLOOKUP(A83,insumos!A:E,2,FALSE())</f>
        <v xml:space="preserve">CAPA PARA CHUVA EM PVC COM FORRO DE POLIESTER, COM CAPUZ (AMARELA OU AZUL)                                                                                                                                                                                                                                                                                                                                                                                                                                </v>
      </c>
      <c r="C83" s="49" t="s">
        <v>92</v>
      </c>
      <c r="D83" s="49" t="s">
        <v>8</v>
      </c>
      <c r="E83" s="50">
        <v>1.7776799999999999E-2</v>
      </c>
      <c r="F83" s="51">
        <f>VALUE(IF(C83="mat.",VLOOKUP(A83,insumos!A:E,5,FALSE()),0))</f>
        <v>17.48</v>
      </c>
      <c r="G83" s="50">
        <f>VALUE(IF(C83="m.o.",VLOOKUP(A83,insumos!A:E,5,FALSE()),0))</f>
        <v>0</v>
      </c>
      <c r="H83" s="50" t="s">
        <v>91</v>
      </c>
      <c r="J83" s="56"/>
    </row>
    <row r="84" spans="1:10" ht="25.5" customHeight="1">
      <c r="A84" s="47">
        <v>12895</v>
      </c>
      <c r="B84" s="48" t="str">
        <f>VLOOKUP(A84,insumos!A:E,2,FALSE())</f>
        <v xml:space="preserve">CAPACETE DE SEGURANCA ABA FRONTAL COM SUSPENSAO DE POLIETILENO, SEM JUGULAR (CLASSE B)                                                                                                                                                                                                                                                                                                                                                                                                                    </v>
      </c>
      <c r="C84" s="49" t="s">
        <v>92</v>
      </c>
      <c r="D84" s="49" t="s">
        <v>8</v>
      </c>
      <c r="E84" s="50">
        <v>1.7776799999999999E-2</v>
      </c>
      <c r="F84" s="51">
        <f>VALUE(IF(C84="mat.",VLOOKUP(A84,insumos!A:E,5,FALSE()),0))</f>
        <v>13.45</v>
      </c>
      <c r="G84" s="50">
        <f>VALUE(IF(C84="m.o.",VLOOKUP(A84,insumos!A:E,5,FALSE()),0))</f>
        <v>0</v>
      </c>
      <c r="H84" s="50" t="s">
        <v>91</v>
      </c>
      <c r="J84" s="56"/>
    </row>
    <row r="85" spans="1:10" ht="25.5" customHeight="1">
      <c r="A85" s="47">
        <v>1535</v>
      </c>
      <c r="B85" s="48" t="str">
        <f>VLOOKUP(A85,insumos!A:E,2,FALSE())</f>
        <v xml:space="preserve">TERMINAL METALICO A PRESSAO PARA 1 CABO DE 6 A 10 MM2, COM 1 FURO DE FIXACAO                                                                                                                                                                                                                                                                                                                                                                                                                              </v>
      </c>
      <c r="C85" s="49" t="s">
        <v>92</v>
      </c>
      <c r="D85" s="49" t="s">
        <v>8</v>
      </c>
      <c r="E85" s="50">
        <v>10</v>
      </c>
      <c r="F85" s="51">
        <f>VALUE(IF(C85="mat.",VLOOKUP(A85,insumos!A:E,5,FALSE()),0))</f>
        <v>4.92</v>
      </c>
      <c r="G85" s="50">
        <f>VALUE(IF(C85="m.o.",VLOOKUP(A85,insumos!A:E,5,FALSE()),0))</f>
        <v>0</v>
      </c>
      <c r="H85" s="50" t="s">
        <v>91</v>
      </c>
      <c r="J85" s="56"/>
    </row>
    <row r="86" spans="1:10" ht="25.5" customHeight="1">
      <c r="A86" s="47">
        <v>242</v>
      </c>
      <c r="B86" s="48" t="str">
        <f>VLOOKUP(A86,insumos!A:E,2,FALSE())</f>
        <v xml:space="preserve">AJUDANTE ESPECIALIZADO (HORISTA)                                                                                                                                                                                                                                                                                                                                                                                                                                                                          </v>
      </c>
      <c r="C86" s="49" t="s">
        <v>95</v>
      </c>
      <c r="D86" s="49" t="s">
        <v>96</v>
      </c>
      <c r="E86" s="50">
        <v>1.25</v>
      </c>
      <c r="F86" s="51">
        <f>VALUE(IF(C86="mat.",VLOOKUP(A86,insumos!A:E,5,FALSE()),0))</f>
        <v>0</v>
      </c>
      <c r="G86" s="50">
        <f>VALUE(IF(C86="m.o.",VLOOKUP(A86,insumos!A:E,5,FALSE()),0))</f>
        <v>14.09</v>
      </c>
      <c r="H86" s="50" t="s">
        <v>91</v>
      </c>
      <c r="J86" s="56"/>
    </row>
    <row r="87" spans="1:10" ht="25.5" customHeight="1">
      <c r="A87" s="47">
        <v>2436</v>
      </c>
      <c r="B87" s="48" t="str">
        <f>VLOOKUP(A87,insumos!A:E,2,FALSE())</f>
        <v xml:space="preserve">ELETRICISTA (HORISTA)                                                                                                                                                                                                                                                                                                                                                                                                                                                                                     </v>
      </c>
      <c r="C87" s="49" t="s">
        <v>95</v>
      </c>
      <c r="D87" s="49" t="s">
        <v>96</v>
      </c>
      <c r="E87" s="50">
        <v>1.25</v>
      </c>
      <c r="F87" s="51">
        <f>VALUE(IF(C87="mat.",VLOOKUP(A87,insumos!A:E,5,FALSE()),0))</f>
        <v>0</v>
      </c>
      <c r="G87" s="50">
        <f>VALUE(IF(C87="m.o.",VLOOKUP(A87,insumos!A:E,5,FALSE()),0))</f>
        <v>21.36</v>
      </c>
      <c r="H87" s="50" t="s">
        <v>91</v>
      </c>
      <c r="J87" s="56"/>
    </row>
    <row r="88" spans="1:10" ht="25.5" customHeight="1">
      <c r="A88" s="47">
        <v>38403</v>
      </c>
      <c r="B88" s="48" t="str">
        <f>VLOOKUP(A88,insumos!A:E,2,FALSE())</f>
        <v xml:space="preserve">ENXADA ESTREITA *25 X 23* CM COM CABO                                                                                                                                                                                                                                                                                                                                                                                                                                                                     </v>
      </c>
      <c r="C88" s="49" t="s">
        <v>92</v>
      </c>
      <c r="D88" s="49" t="s">
        <v>8</v>
      </c>
      <c r="E88" s="50">
        <v>1.41412E-2</v>
      </c>
      <c r="F88" s="51">
        <f>VALUE(IF(C88="mat.",VLOOKUP(A88,insumos!A:E,5,FALSE()),0))</f>
        <v>53.25</v>
      </c>
      <c r="G88" s="50">
        <f>VALUE(IF(C88="m.o.",VLOOKUP(A88,insumos!A:E,5,FALSE()),0))</f>
        <v>0</v>
      </c>
      <c r="H88" s="50" t="s">
        <v>91</v>
      </c>
      <c r="J88" s="56"/>
    </row>
    <row r="89" spans="1:10" ht="25.5" customHeight="1">
      <c r="A89" s="47">
        <v>2711</v>
      </c>
      <c r="B89" s="48" t="str">
        <f>VLOOKUP(A89,insumos!A:E,2,FALSE())</f>
        <v xml:space="preserve">CARRINHO DE MAO DE ACO CAPACIDADE 50 A 60 L, PNEU COM CAMARA                                                                                                                                                                                                                                                                                                                                                                                                                                              </v>
      </c>
      <c r="C89" s="49" t="s">
        <v>92</v>
      </c>
      <c r="D89" s="49" t="s">
        <v>8</v>
      </c>
      <c r="E89" s="50">
        <v>1.41412E-2</v>
      </c>
      <c r="F89" s="51">
        <f>VALUE(IF(C89="mat.",VLOOKUP(A89,insumos!A:E,5,FALSE()),0))</f>
        <v>214.95</v>
      </c>
      <c r="G89" s="50">
        <f>VALUE(IF(C89="m.o.",VLOOKUP(A89,insumos!A:E,5,FALSE()),0))</f>
        <v>0</v>
      </c>
      <c r="H89" s="50" t="s">
        <v>91</v>
      </c>
      <c r="J89" s="56"/>
    </row>
    <row r="90" spans="1:10" ht="25.5" customHeight="1">
      <c r="A90" s="47">
        <v>34627</v>
      </c>
      <c r="B90" s="48" t="str">
        <f>VLOOKUP(A90,insumos!A:E,2,FALSE())</f>
        <v xml:space="preserve">CABO FLEXIVEL PVC 750 V, 4 CONDUTORES DE 4,0 MM2                                                                                                                                                                                                                                                                                                                                                                                                                                                          </v>
      </c>
      <c r="C90" s="49" t="s">
        <v>92</v>
      </c>
      <c r="D90" s="49" t="s">
        <v>93</v>
      </c>
      <c r="E90" s="50">
        <v>7.5</v>
      </c>
      <c r="F90" s="51">
        <f>VALUE(IF(C90="mat.",VLOOKUP(A90,insumos!A:E,5,FALSE()),0))</f>
        <v>16.12</v>
      </c>
      <c r="G90" s="50">
        <f>VALUE(IF(C90="m.o.",VLOOKUP(A90,insumos!A:E,5,FALSE()),0))</f>
        <v>0</v>
      </c>
      <c r="H90" s="50" t="s">
        <v>91</v>
      </c>
      <c r="J90" s="56"/>
    </row>
    <row r="91" spans="1:10" ht="25.5" customHeight="1">
      <c r="A91" s="47">
        <v>34653</v>
      </c>
      <c r="B91" s="48" t="str">
        <f>VLOOKUP(A91,insumos!A:E,2,FALSE())</f>
        <v xml:space="preserve">DISJUNTOR TERMOMAGNETICO PARA TRILHO DIN (IEC), MONOPOLAR, 6 - 32 A                                                                                                                                                                                                                                                                                                                                                                                                                                       </v>
      </c>
      <c r="C91" s="49" t="s">
        <v>92</v>
      </c>
      <c r="D91" s="49" t="s">
        <v>8</v>
      </c>
      <c r="E91" s="50">
        <v>1</v>
      </c>
      <c r="F91" s="51">
        <f>VALUE(IF(C91="mat.",VLOOKUP(A91,insumos!A:E,5,FALSE()),0))</f>
        <v>7.89</v>
      </c>
      <c r="G91" s="50">
        <f>VALUE(IF(C91="m.o.",VLOOKUP(A91,insumos!A:E,5,FALSE()),0))</f>
        <v>0</v>
      </c>
      <c r="H91" s="50" t="s">
        <v>91</v>
      </c>
      <c r="J91" s="56"/>
    </row>
    <row r="92" spans="1:10" ht="25.5" customHeight="1">
      <c r="A92" s="47">
        <v>34794</v>
      </c>
      <c r="B92" s="48" t="str">
        <f>VLOOKUP(A92,insumos!A:E,2,FALSE())</f>
        <v xml:space="preserve">MECANICO DE REFRIGERACAO (HORISTA)                                                                                                                                                                                                                                                                                                                                                                                                                                                                        </v>
      </c>
      <c r="C92" s="49" t="s">
        <v>95</v>
      </c>
      <c r="D92" s="49" t="s">
        <v>96</v>
      </c>
      <c r="E92" s="50">
        <v>1.4</v>
      </c>
      <c r="F92" s="51">
        <f>VALUE(IF(C92="mat.",VLOOKUP(A92,insumos!A:E,5,FALSE()),0))</f>
        <v>0</v>
      </c>
      <c r="G92" s="50">
        <f>VALUE(IF(C92="m.o.",VLOOKUP(A92,insumos!A:E,5,FALSE()),0))</f>
        <v>21.3</v>
      </c>
      <c r="H92" s="50" t="s">
        <v>91</v>
      </c>
      <c r="J92" s="56"/>
    </row>
    <row r="93" spans="1:10" ht="25.5" customHeight="1">
      <c r="A93" s="47">
        <v>36142</v>
      </c>
      <c r="B93" s="48" t="str">
        <f>VLOOKUP(A93,insumos!A:E,2,FALSE())</f>
        <v xml:space="preserve">PROTETOR AUDITIVO TIPO PLUG DE INSERCAO COM CORDAO, ATENUACAO SUPERIOR A 15 DB                                                                                                                                                                                                                                                                                                                                                                                                                            </v>
      </c>
      <c r="C93" s="49" t="s">
        <v>92</v>
      </c>
      <c r="D93" s="49" t="s">
        <v>8</v>
      </c>
      <c r="E93" s="50">
        <v>1.7776799999999999E-2</v>
      </c>
      <c r="F93" s="51">
        <f>VALUE(IF(C93="mat.",VLOOKUP(A93,insumos!A:E,5,FALSE()),0))</f>
        <v>2.0099999999999998</v>
      </c>
      <c r="G93" s="50">
        <f>VALUE(IF(C93="m.o.",VLOOKUP(A93,insumos!A:E,5,FALSE()),0))</f>
        <v>0</v>
      </c>
      <c r="H93" s="50" t="s">
        <v>91</v>
      </c>
      <c r="J93" s="56"/>
    </row>
    <row r="94" spans="1:10" ht="25.5" customHeight="1">
      <c r="A94" s="47">
        <v>36144</v>
      </c>
      <c r="B94" s="48" t="str">
        <f>VLOOKUP(A94,insumos!A:E,2,FALSE())</f>
        <v xml:space="preserve">RESPIRADOR DESCARTAVEL SEM VALVULA DE EXALACAO, PFF 1                                                                                                                                                                                                                                                                                                                                                                                                                                                     </v>
      </c>
      <c r="C94" s="49" t="s">
        <v>92</v>
      </c>
      <c r="D94" s="49" t="s">
        <v>8</v>
      </c>
      <c r="E94" s="50">
        <v>1.7776799999999999E-2</v>
      </c>
      <c r="F94" s="51">
        <f>VALUE(IF(C94="mat.",VLOOKUP(A94,insumos!A:E,5,FALSE()),0))</f>
        <v>1.5</v>
      </c>
      <c r="G94" s="50">
        <f>VALUE(IF(C94="m.o.",VLOOKUP(A94,insumos!A:E,5,FALSE()),0))</f>
        <v>0</v>
      </c>
      <c r="H94" s="50" t="s">
        <v>91</v>
      </c>
      <c r="J94" s="56"/>
    </row>
    <row r="95" spans="1:10" ht="25.5" customHeight="1">
      <c r="A95" s="47">
        <v>36148</v>
      </c>
      <c r="B95" s="48" t="str">
        <f>VLOOKUP(A95,insumos!A:E,2,FALSE())</f>
        <v xml:space="preserve">CINTURAO DE SEGURANCA TIPO PARAQUEDISTA, FIVELA EM ACO, AJUSTE NO SUSPENSARIO, CINTURA E PERNAS                                                                                                                                                                                                                                                                                                                                                                                                           </v>
      </c>
      <c r="C95" s="49" t="s">
        <v>92</v>
      </c>
      <c r="D95" s="49" t="s">
        <v>8</v>
      </c>
      <c r="E95" s="50">
        <v>1.7776799999999999E-2</v>
      </c>
      <c r="F95" s="51">
        <f>VALUE(IF(C95="mat.",VLOOKUP(A95,insumos!A:E,5,FALSE()),0))</f>
        <v>64.56</v>
      </c>
      <c r="G95" s="50">
        <f>VALUE(IF(C95="m.o.",VLOOKUP(A95,insumos!A:E,5,FALSE()),0))</f>
        <v>0</v>
      </c>
      <c r="H95" s="50" t="s">
        <v>91</v>
      </c>
      <c r="J95" s="56"/>
    </row>
    <row r="96" spans="1:10" ht="25.5" customHeight="1">
      <c r="A96" s="47">
        <v>36152</v>
      </c>
      <c r="B96" s="48" t="str">
        <f>VLOOKUP(A96,insumos!A:E,2,FALSE())</f>
        <v xml:space="preserve">OCULOS DE SEGURANCA CONTRA IMPACTOS COM LENTE INCOLOR, ARMACAO NYLON, COM PROTECAO UVA E UVB                                                                                                                                                                                                                                                                                                                                                                                                              </v>
      </c>
      <c r="C96" s="49" t="s">
        <v>92</v>
      </c>
      <c r="D96" s="49" t="s">
        <v>8</v>
      </c>
      <c r="E96" s="50">
        <v>1.7776799999999999E-2</v>
      </c>
      <c r="F96" s="51">
        <f>VALUE(IF(C96="mat.",VLOOKUP(A96,insumos!A:E,5,FALSE()),0))</f>
        <v>5.24</v>
      </c>
      <c r="G96" s="50">
        <f>VALUE(IF(C96="m.o.",VLOOKUP(A96,insumos!A:E,5,FALSE()),0))</f>
        <v>0</v>
      </c>
      <c r="H96" s="50" t="s">
        <v>91</v>
      </c>
      <c r="J96" s="56"/>
    </row>
    <row r="97" spans="1:10" ht="25.5" customHeight="1">
      <c r="A97" s="47">
        <v>37370</v>
      </c>
      <c r="B97" s="48" t="str">
        <f>VLOOKUP(A97,insumos!A:E,2,FALSE())</f>
        <v xml:space="preserve">ALIMENTACAO - HORISTA (COLETADO CAIXA - ENCARGOS COMPLEMENTARES)                                                                                                                                                                                                                                                                                                                                                                                                                                          </v>
      </c>
      <c r="C97" s="49" t="s">
        <v>92</v>
      </c>
      <c r="D97" s="49" t="s">
        <v>96</v>
      </c>
      <c r="E97" s="50">
        <v>3.9</v>
      </c>
      <c r="F97" s="51">
        <f>VALUE(IF(C97="mat.",VLOOKUP(A97,insumos!A:E,5,FALSE()),0))</f>
        <v>3.14</v>
      </c>
      <c r="G97" s="50">
        <f>VALUE(IF(C97="m.o.",VLOOKUP(A97,insumos!A:E,5,FALSE()),0))</f>
        <v>0</v>
      </c>
      <c r="H97" s="50" t="s">
        <v>91</v>
      </c>
      <c r="J97" s="56"/>
    </row>
    <row r="98" spans="1:10" ht="25.5" customHeight="1">
      <c r="A98" s="47">
        <v>37371</v>
      </c>
      <c r="B98" s="48" t="str">
        <f>VLOOKUP(A98,insumos!A:E,2,FALSE())</f>
        <v xml:space="preserve">TRANSPORTE - HORISTA (COLETADO CAIXA - ENCARGOS COMPLEMENTARES)                                                                                                                                                                                                                                                                                                                                                                                                                                           </v>
      </c>
      <c r="C98" s="49" t="s">
        <v>92</v>
      </c>
      <c r="D98" s="49" t="s">
        <v>96</v>
      </c>
      <c r="E98" s="50">
        <v>3.9</v>
      </c>
      <c r="F98" s="51">
        <f>VALUE(IF(C98="mat.",VLOOKUP(A98,insumos!A:E,5,FALSE()),0))</f>
        <v>0.63</v>
      </c>
      <c r="G98" s="50">
        <f>VALUE(IF(C98="m.o.",VLOOKUP(A98,insumos!A:E,5,FALSE()),0))</f>
        <v>0</v>
      </c>
      <c r="H98" s="50" t="s">
        <v>91</v>
      </c>
      <c r="J98" s="56"/>
    </row>
    <row r="99" spans="1:10" ht="25.5" customHeight="1">
      <c r="A99" s="47">
        <v>37372</v>
      </c>
      <c r="B99" s="48" t="str">
        <f>VLOOKUP(A99,insumos!A:E,2,FALSE())</f>
        <v xml:space="preserve">EXAMES - HORISTA (COLETADO CAIXA - ENCARGOS COMPLEMENTARES)                                                                                                                                                                                                                                                                                                                                                                                                                                               </v>
      </c>
      <c r="C99" s="49" t="s">
        <v>92</v>
      </c>
      <c r="D99" s="49" t="s">
        <v>96</v>
      </c>
      <c r="E99" s="50">
        <v>3.9</v>
      </c>
      <c r="F99" s="51">
        <f>VALUE(IF(C99="mat.",VLOOKUP(A99,insumos!A:E,5,FALSE()),0))</f>
        <v>1.34</v>
      </c>
      <c r="G99" s="50">
        <f>VALUE(IF(C99="m.o.",VLOOKUP(A99,insumos!A:E,5,FALSE()),0))</f>
        <v>0</v>
      </c>
      <c r="H99" s="50" t="s">
        <v>91</v>
      </c>
      <c r="J99" s="56"/>
    </row>
    <row r="100" spans="1:10" ht="25.5" customHeight="1">
      <c r="A100" s="47">
        <v>37373</v>
      </c>
      <c r="B100" s="48" t="str">
        <f>VLOOKUP(A100,insumos!A:E,2,FALSE())</f>
        <v xml:space="preserve">SEGURO - HORISTA (COLETADO CAIXA - ENCARGOS COMPLEMENTARES)                                                                                                                                                                                                                                                                                                                                                                                                                                               </v>
      </c>
      <c r="C100" s="49" t="s">
        <v>92</v>
      </c>
      <c r="D100" s="49" t="s">
        <v>96</v>
      </c>
      <c r="E100" s="50">
        <v>3.9</v>
      </c>
      <c r="F100" s="51">
        <f>VALUE(IF(C100="mat.",VLOOKUP(A100,insumos!A:E,5,FALSE()),0))</f>
        <v>0.04</v>
      </c>
      <c r="G100" s="50">
        <f>VALUE(IF(C100="m.o.",VLOOKUP(A100,insumos!A:E,5,FALSE()),0))</f>
        <v>0</v>
      </c>
      <c r="H100" s="50" t="s">
        <v>91</v>
      </c>
      <c r="J100" s="56"/>
    </row>
    <row r="101" spans="1:10" ht="25.5" customHeight="1">
      <c r="A101" s="47">
        <v>37456</v>
      </c>
      <c r="B101" s="48" t="str">
        <f>VLOOKUP(A101,insumos!A:E,2,FALSE())</f>
        <v xml:space="preserve">MANGUEIRA CRISTAL PARA NIVEL, LISA, PVC TRANSPARENTE, 5/16" X1 MM                                                                                                                                                                                                                                                                                                                                                                                                                                         </v>
      </c>
      <c r="C101" s="49" t="s">
        <v>92</v>
      </c>
      <c r="D101" s="49" t="s">
        <v>93</v>
      </c>
      <c r="E101" s="50">
        <v>1.41412E-2</v>
      </c>
      <c r="F101" s="51">
        <f>VALUE(IF(C101="mat.",VLOOKUP(A101,insumos!A:E,5,FALSE()),0))</f>
        <v>2.21</v>
      </c>
      <c r="G101" s="50">
        <f>VALUE(IF(C101="m.o.",VLOOKUP(A101,insumos!A:E,5,FALSE()),0))</f>
        <v>0</v>
      </c>
      <c r="H101" s="50" t="s">
        <v>91</v>
      </c>
      <c r="J101" s="56"/>
    </row>
    <row r="102" spans="1:10" ht="25.5" customHeight="1">
      <c r="A102" s="47">
        <v>39660</v>
      </c>
      <c r="B102" s="48" t="str">
        <f>VLOOKUP(A102,insumos!A:E,2,FALSE())</f>
        <v xml:space="preserve">TUBO DE COBRE FLEXIVEL, D = 1/2 ", E = 0,79 MM, PARA AR-CONDICIONADO/ INSTALACOES GAS RESIDENCIAIS E COMERCIAIS                                                                                                                                                                                                                                                                                                                                                                                           </v>
      </c>
      <c r="C102" s="49" t="s">
        <v>92</v>
      </c>
      <c r="D102" s="49" t="s">
        <v>93</v>
      </c>
      <c r="E102" s="50">
        <v>10</v>
      </c>
      <c r="F102" s="51">
        <f>VALUE(IF(C102="mat.",VLOOKUP(A102,insumos!A:E,5,FALSE()),0))</f>
        <v>38.18</v>
      </c>
      <c r="G102" s="50">
        <f>VALUE(IF(C102="m.o.",VLOOKUP(A102,insumos!A:E,5,FALSE()),0))</f>
        <v>0</v>
      </c>
      <c r="H102" s="50" t="s">
        <v>91</v>
      </c>
      <c r="J102" s="56"/>
    </row>
    <row r="103" spans="1:10" ht="25.5" customHeight="1">
      <c r="A103" s="47">
        <v>39664</v>
      </c>
      <c r="B103" s="48" t="str">
        <f>VLOOKUP(A103,insumos!A:E,2,FALSE())</f>
        <v xml:space="preserve">TUBO DE COBRE FLEXIVEL, D = 3/8 ", E = 0,79 MM, PARA AR-CONDICIONADO/ INSTALACOES GAS RESIDENCIAIS E COMERCIAIS                                                                                                                                                                                                                                                                                                                                                                                           </v>
      </c>
      <c r="C103" s="49" t="s">
        <v>92</v>
      </c>
      <c r="D103" s="49" t="s">
        <v>93</v>
      </c>
      <c r="E103" s="50">
        <v>10</v>
      </c>
      <c r="F103" s="51">
        <f>VALUE(IF(C103="mat.",VLOOKUP(A103,insumos!A:E,5,FALSE()),0))</f>
        <v>28.15</v>
      </c>
      <c r="G103" s="50">
        <f>VALUE(IF(C103="m.o.",VLOOKUP(A103,insumos!A:E,5,FALSE()),0))</f>
        <v>0</v>
      </c>
      <c r="H103" s="50" t="s">
        <v>91</v>
      </c>
      <c r="J103" s="56"/>
    </row>
    <row r="104" spans="1:10" ht="25.5" customHeight="1">
      <c r="A104" s="47">
        <v>411</v>
      </c>
      <c r="B104" s="48" t="str">
        <f>VLOOKUP(A104,insumos!A:E,2,FALSE())</f>
        <v xml:space="preserve">ABRACADEIRA DE NYLON PARA AMARRACAO DE CABOS, COMPRIMENTO DE 200 X *4,6* MM                                                                                                                                                                                                                                                                                                                                                                                                                               </v>
      </c>
      <c r="C104" s="49" t="s">
        <v>92</v>
      </c>
      <c r="D104" s="49" t="s">
        <v>8</v>
      </c>
      <c r="E104" s="50">
        <v>30</v>
      </c>
      <c r="F104" s="51">
        <f>VALUE(IF(C104="mat.",VLOOKUP(A104,insumos!A:E,5,FALSE()),0))</f>
        <v>0.17</v>
      </c>
      <c r="G104" s="50">
        <f>VALUE(IF(C104="m.o.",VLOOKUP(A104,insumos!A:E,5,FALSE()),0))</f>
        <v>0</v>
      </c>
      <c r="H104" s="50" t="s">
        <v>91</v>
      </c>
      <c r="J104" s="56"/>
    </row>
    <row r="105" spans="1:10" ht="25.5" customHeight="1">
      <c r="A105" s="47">
        <v>4332</v>
      </c>
      <c r="B105" s="48" t="str">
        <f>VLOOKUP(A105,insumos!A:E,2,FALSE())</f>
        <v xml:space="preserve">PARAFUSO ZINCADO, SEXTAVADO, COM ROSCA INTEIRA, DIAMETRO 3/8", COMPRIMENTO 2"                                                                                                                                                                                                                                                                                                                                                                                                                             </v>
      </c>
      <c r="C105" s="49" t="s">
        <v>92</v>
      </c>
      <c r="D105" s="49" t="s">
        <v>8</v>
      </c>
      <c r="E105" s="50">
        <v>4</v>
      </c>
      <c r="F105" s="51">
        <f>VALUE(IF(C105="mat.",VLOOKUP(A105,insumos!A:E,5,FALSE()),0))</f>
        <v>1.08</v>
      </c>
      <c r="G105" s="50">
        <f>VALUE(IF(C105="m.o.",VLOOKUP(A105,insumos!A:E,5,FALSE()),0))</f>
        <v>0</v>
      </c>
      <c r="H105" s="50" t="s">
        <v>91</v>
      </c>
      <c r="J105" s="56"/>
    </row>
    <row r="106" spans="1:10" ht="25.5" customHeight="1">
      <c r="A106" s="47">
        <v>4376</v>
      </c>
      <c r="B106" s="48" t="str">
        <f>VLOOKUP(A106,insumos!A:E,2,FALSE())</f>
        <v xml:space="preserve">BUCHA DE NYLON SEM ABA S8                                                                                                                                                                                                                                                                                                                                                                                                                                                                                 </v>
      </c>
      <c r="C106" s="49" t="s">
        <v>92</v>
      </c>
      <c r="D106" s="49" t="s">
        <v>8</v>
      </c>
      <c r="E106" s="50">
        <v>4</v>
      </c>
      <c r="F106" s="51">
        <f>VALUE(IF(C106="mat.",VLOOKUP(A106,insumos!A:E,5,FALSE()),0))</f>
        <v>0.21</v>
      </c>
      <c r="G106" s="50">
        <f>VALUE(IF(C106="m.o.",VLOOKUP(A106,insumos!A:E,5,FALSE()),0))</f>
        <v>0</v>
      </c>
      <c r="H106" s="50" t="s">
        <v>91</v>
      </c>
      <c r="J106" s="56"/>
    </row>
    <row r="107" spans="1:10" ht="25.5" customHeight="1">
      <c r="A107" s="47">
        <v>589</v>
      </c>
      <c r="B107" s="48" t="str">
        <f>VLOOKUP(A107,insumos!A:E,2,FALSE())</f>
        <v xml:space="preserve">CANTONEIRA EM ALUMINIO, ABAS IGUAIS, LARGURA DE 50,80 MM (2"), ESPESSURA DE 6,35 MM (1/4") E PESO LINEAR DE APROXIMADAMENTE 1,630 KG/M                                                                                                                                                                                                                                                                                                                                                                    </v>
      </c>
      <c r="C107" s="49" t="s">
        <v>92</v>
      </c>
      <c r="D107" s="49" t="s">
        <v>93</v>
      </c>
      <c r="E107" s="50">
        <v>2</v>
      </c>
      <c r="F107" s="51">
        <f>VALUE(IF(C107="mat.",VLOOKUP(A107,insumos!A:E,5,FALSE()),0))</f>
        <v>49.48</v>
      </c>
      <c r="G107" s="50">
        <f>VALUE(IF(C107="m.o.",VLOOKUP(A107,insumos!A:E,5,FALSE()),0))</f>
        <v>0</v>
      </c>
      <c r="H107" s="50" t="s">
        <v>91</v>
      </c>
      <c r="J107" s="56"/>
    </row>
    <row r="108" spans="1:10">
      <c r="A108" s="47" t="str">
        <f>PESQUISAS!$A$6</f>
        <v>PESQUISA.GAS.R410</v>
      </c>
      <c r="B108" s="48" t="str">
        <f>PESQUISAS!$C$6</f>
        <v>GAS REFRIGERANTE R-410A</v>
      </c>
      <c r="C108" s="49" t="s">
        <v>92</v>
      </c>
      <c r="D108" s="49" t="s">
        <v>97</v>
      </c>
      <c r="E108" s="50">
        <f>0.2*6.25</f>
        <v>1.25</v>
      </c>
      <c r="F108" s="51">
        <f>VALUE(VLOOKUP(A108,PESQUISAS!A:H,7,FALSE()))</f>
        <v>101.44691629955949</v>
      </c>
      <c r="G108" s="50">
        <f>VALUE(IF(C108="m.o.",VLOOKUP(A108,insumos!A:E,5,FALSE()),0))</f>
        <v>0</v>
      </c>
      <c r="H108" s="50" t="s">
        <v>91</v>
      </c>
      <c r="J108" s="56"/>
    </row>
    <row r="109" spans="1:10" ht="38.25">
      <c r="A109" s="52"/>
      <c r="B109" s="53" t="s">
        <v>98</v>
      </c>
      <c r="C109" s="54"/>
      <c r="D109" s="54"/>
      <c r="E109" s="55"/>
      <c r="F109" s="55"/>
      <c r="G109" s="55"/>
      <c r="H109" s="55"/>
    </row>
    <row r="110" spans="1:10">
      <c r="A110" s="57"/>
      <c r="B110" s="58"/>
      <c r="C110" s="59"/>
      <c r="D110" s="59"/>
      <c r="E110" s="60"/>
      <c r="F110" s="60"/>
      <c r="G110" s="60"/>
      <c r="H110" s="60"/>
    </row>
    <row r="111" spans="1:10">
      <c r="A111" s="42" t="s">
        <v>29</v>
      </c>
      <c r="B111" s="43"/>
      <c r="C111" s="44"/>
      <c r="D111" s="44"/>
      <c r="E111" s="45"/>
      <c r="F111" s="45"/>
      <c r="G111" s="45"/>
      <c r="H111" s="45">
        <f>H112*E112</f>
        <v>2472.5500000000002</v>
      </c>
    </row>
    <row r="112" spans="1:10" ht="41.25" customHeight="1">
      <c r="A112" s="42">
        <v>42424</v>
      </c>
      <c r="B112" s="43" t="str">
        <f>VLOOKUP(A112,insumos!A:E,2,FALSE())</f>
        <v xml:space="preserve">AR CONDICIONADO SPLIT INVERTER, HI-WALL (PAREDE), 9000 BTU/H, CICLO FRIO, 60HZ, CLASSIFICACAO A (SELO PROCEL), GAS HFC, CONTROLE S/FIO                                                                                                                                                                                                                                                                                                                                                                    </v>
      </c>
      <c r="C112" s="44" t="s">
        <v>101</v>
      </c>
      <c r="D112" s="44" t="s">
        <v>102</v>
      </c>
      <c r="E112" s="45">
        <v>1</v>
      </c>
      <c r="F112" s="45" t="s">
        <v>91</v>
      </c>
      <c r="G112" s="45" t="s">
        <v>91</v>
      </c>
      <c r="H112" s="45" t="str">
        <f>VLOOKUP(A112,insumos!A:E,5,FALSE())</f>
        <v>2.472,55</v>
      </c>
    </row>
    <row r="113" spans="1:1024" s="4" customFormat="1" ht="15" customHeight="1"/>
    <row r="114" spans="1:1024">
      <c r="A114" s="42" t="s">
        <v>32</v>
      </c>
      <c r="B114" s="43"/>
      <c r="C114" s="44"/>
      <c r="D114" s="44"/>
      <c r="E114" s="45"/>
      <c r="F114" s="45"/>
      <c r="G114" s="45"/>
      <c r="H114" s="45">
        <f>H115*E115</f>
        <v>2768.55</v>
      </c>
    </row>
    <row r="115" spans="1:1024" ht="41.25" customHeight="1">
      <c r="A115" s="42">
        <v>42425</v>
      </c>
      <c r="B115" s="43" t="str">
        <f>VLOOKUP(A115,insumos!A:E,2,FALSE())</f>
        <v xml:space="preserve">AR CONDICIONADO SPLIT INVERTER, HI-WALL (PAREDE), 12000 BTU/H, CICLO FRIO, 60HZ, CLASSIFICACAO A (SELO PROCEL), GAS HFC, CONTROLE S/FIO                                                                                                                                                                                                                                                                                                                                                                   </v>
      </c>
      <c r="C115" s="44" t="s">
        <v>101</v>
      </c>
      <c r="D115" s="44" t="s">
        <v>102</v>
      </c>
      <c r="E115" s="45">
        <v>1</v>
      </c>
      <c r="F115" s="45" t="s">
        <v>91</v>
      </c>
      <c r="G115" s="45" t="s">
        <v>91</v>
      </c>
      <c r="H115" s="45" t="str">
        <f>VLOOKUP(A115,insumos!A:E,5,FALSE())</f>
        <v>2.768,55</v>
      </c>
    </row>
    <row r="116" spans="1:1024">
      <c r="A116" s="4"/>
      <c r="B116" s="4"/>
      <c r="C116" s="4"/>
      <c r="D116" s="4"/>
      <c r="E116" s="4"/>
      <c r="F116" s="4"/>
      <c r="G116" s="4"/>
      <c r="H116" s="4"/>
    </row>
    <row r="117" spans="1:1024">
      <c r="A117" s="42" t="s">
        <v>35</v>
      </c>
      <c r="B117" s="43"/>
      <c r="C117" s="44"/>
      <c r="D117" s="44"/>
      <c r="E117" s="45"/>
      <c r="F117" s="45"/>
      <c r="G117" s="45"/>
      <c r="H117" s="45">
        <f>H118*E118</f>
        <v>4110</v>
      </c>
    </row>
    <row r="118" spans="1:1024" ht="41.25" customHeight="1">
      <c r="A118" s="42">
        <v>42422</v>
      </c>
      <c r="B118" s="43" t="str">
        <f>VLOOKUP(A118,insumos!A:E,2,FALSE())</f>
        <v xml:space="preserve">AR CONDICIONADO SPLIT INVERTER, HI-WALL (PAREDE), 18000 BTU/H, CICLO FRIO, 60HZ, CLASSIFICACAO A (SELO PROCEL), GAS HFC, CONTROLE S/FIO                                                                                                                                                                                                                                                                                                                                                                   </v>
      </c>
      <c r="C118" s="44" t="s">
        <v>101</v>
      </c>
      <c r="D118" s="44" t="s">
        <v>102</v>
      </c>
      <c r="E118" s="45">
        <v>1</v>
      </c>
      <c r="F118" s="45" t="s">
        <v>91</v>
      </c>
      <c r="G118" s="45" t="s">
        <v>91</v>
      </c>
      <c r="H118" s="45" t="str">
        <f>VLOOKUP(A118,insumos!A:E,5,FALSE())</f>
        <v>4.110,00</v>
      </c>
    </row>
    <row r="119" spans="1:1024">
      <c r="A119" s="4"/>
      <c r="B119" s="4"/>
      <c r="C119" s="4"/>
      <c r="D119" s="4"/>
      <c r="E119" s="4"/>
      <c r="F119" s="4"/>
      <c r="G119" s="4"/>
      <c r="H119" s="4"/>
    </row>
    <row r="120" spans="1:1024">
      <c r="A120" s="42" t="s">
        <v>38</v>
      </c>
      <c r="B120" s="43"/>
      <c r="C120" s="44"/>
      <c r="D120" s="44"/>
      <c r="E120" s="45"/>
      <c r="F120" s="45"/>
      <c r="G120" s="45"/>
      <c r="H120" s="45">
        <f>H121*E121</f>
        <v>5680.41</v>
      </c>
    </row>
    <row r="121" spans="1:1024" ht="41.25" customHeight="1">
      <c r="A121" s="42">
        <v>43184</v>
      </c>
      <c r="B121" s="43" t="str">
        <f>VLOOKUP(A121,insumos!A:E,2,FALSE())</f>
        <v xml:space="preserve">AR CONDICIONADO SPLIT INVERTER, HI-WALL (PAREDE), 24000 BTU/H, CICLO FRIO, 60HZ, CLASSIFICACAO A (SELO PROCEL), GAS HFC, CONTROLE S/FIO                                                                                                                                                                                                                                                                                                                                                                   </v>
      </c>
      <c r="C121" s="44" t="s">
        <v>101</v>
      </c>
      <c r="D121" s="44" t="s">
        <v>102</v>
      </c>
      <c r="E121" s="45">
        <v>1</v>
      </c>
      <c r="F121" s="45" t="s">
        <v>91</v>
      </c>
      <c r="G121" s="45" t="s">
        <v>91</v>
      </c>
      <c r="H121" s="45" t="str">
        <f>VLOOKUP(A121,insumos!A:E,5,FALSE())</f>
        <v>5.680,41</v>
      </c>
    </row>
    <row r="122" spans="1:1024">
      <c r="A122" s="4"/>
      <c r="B122" s="4"/>
      <c r="C122" s="4"/>
      <c r="D122" s="4"/>
      <c r="E122" s="4"/>
      <c r="F122" s="4"/>
      <c r="G122" s="4"/>
      <c r="H122" s="4"/>
    </row>
    <row r="123" spans="1:1024" s="118" customFormat="1">
      <c r="A123" s="114" t="s">
        <v>41</v>
      </c>
      <c r="B123" s="115"/>
      <c r="C123" s="116"/>
      <c r="D123" s="116"/>
      <c r="E123" s="117"/>
      <c r="F123" s="117"/>
      <c r="G123" s="117"/>
      <c r="H123" s="117">
        <f>H124*E124</f>
        <v>7946.23</v>
      </c>
    </row>
    <row r="124" spans="1:1024" customFormat="1" ht="41.25" customHeight="1">
      <c r="A124" s="114" t="s">
        <v>9196</v>
      </c>
      <c r="B124" s="115" t="s">
        <v>103</v>
      </c>
      <c r="C124" s="116" t="s">
        <v>101</v>
      </c>
      <c r="D124" s="116" t="s">
        <v>102</v>
      </c>
      <c r="E124" s="117">
        <v>1</v>
      </c>
      <c r="F124" s="117" t="s">
        <v>91</v>
      </c>
      <c r="G124" s="117" t="s">
        <v>91</v>
      </c>
      <c r="H124" s="117">
        <v>7946.23</v>
      </c>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c r="BI124" s="119"/>
      <c r="BJ124" s="119"/>
      <c r="BK124" s="119"/>
      <c r="BL124" s="119"/>
      <c r="BM124" s="119"/>
      <c r="BN124" s="119"/>
      <c r="BO124" s="119"/>
      <c r="BP124" s="119"/>
      <c r="BQ124" s="119"/>
      <c r="BR124" s="119"/>
      <c r="BS124" s="119"/>
      <c r="BT124" s="119"/>
      <c r="BU124" s="119"/>
      <c r="BV124" s="119"/>
      <c r="BW124" s="119"/>
      <c r="BX124" s="119"/>
      <c r="BY124" s="119"/>
      <c r="BZ124" s="119"/>
      <c r="CA124" s="119"/>
      <c r="CB124" s="119"/>
      <c r="CC124" s="119"/>
      <c r="CD124" s="119"/>
      <c r="CE124" s="119"/>
      <c r="CF124" s="119"/>
      <c r="CG124" s="119"/>
      <c r="CH124" s="119"/>
      <c r="CI124" s="119"/>
      <c r="CJ124" s="119"/>
      <c r="CK124" s="119"/>
      <c r="CL124" s="119"/>
      <c r="CM124" s="119"/>
      <c r="CN124" s="119"/>
      <c r="CO124" s="119"/>
      <c r="CP124" s="119"/>
      <c r="CQ124" s="119"/>
      <c r="CR124" s="119"/>
      <c r="CS124" s="119"/>
      <c r="CT124" s="119"/>
      <c r="CU124" s="119"/>
      <c r="CV124" s="119"/>
      <c r="CW124" s="119"/>
      <c r="CX124" s="119"/>
      <c r="CY124" s="119"/>
      <c r="CZ124" s="119"/>
      <c r="DA124" s="119"/>
      <c r="DB124" s="119"/>
      <c r="DC124" s="119"/>
      <c r="DD124" s="119"/>
      <c r="DE124" s="119"/>
      <c r="DF124" s="119"/>
      <c r="DG124" s="119"/>
      <c r="DH124" s="119"/>
      <c r="DI124" s="119"/>
      <c r="DJ124" s="119"/>
      <c r="DK124" s="119"/>
      <c r="DL124" s="119"/>
      <c r="DM124" s="119"/>
      <c r="DN124" s="119"/>
      <c r="DO124" s="119"/>
      <c r="DP124" s="119"/>
      <c r="DQ124" s="119"/>
      <c r="DR124" s="119"/>
      <c r="DS124" s="119"/>
      <c r="DT124" s="119"/>
      <c r="DU124" s="119"/>
      <c r="DV124" s="119"/>
      <c r="DW124" s="119"/>
      <c r="DX124" s="119"/>
      <c r="DY124" s="119"/>
      <c r="DZ124" s="119"/>
      <c r="EA124" s="119"/>
      <c r="EB124" s="119"/>
      <c r="EC124" s="119"/>
      <c r="ED124" s="119"/>
      <c r="EE124" s="119"/>
      <c r="EF124" s="119"/>
      <c r="EG124" s="119"/>
      <c r="EH124" s="119"/>
      <c r="EI124" s="119"/>
      <c r="EJ124" s="119"/>
      <c r="EK124" s="119"/>
      <c r="EL124" s="119"/>
      <c r="EM124" s="119"/>
      <c r="EN124" s="119"/>
      <c r="EO124" s="119"/>
      <c r="EP124" s="119"/>
      <c r="EQ124" s="119"/>
      <c r="ER124" s="119"/>
      <c r="ES124" s="119"/>
      <c r="ET124" s="119"/>
      <c r="EU124" s="119"/>
      <c r="EV124" s="119"/>
      <c r="EW124" s="119"/>
      <c r="EX124" s="119"/>
      <c r="EY124" s="119"/>
      <c r="EZ124" s="119"/>
      <c r="FA124" s="119"/>
      <c r="FB124" s="119"/>
      <c r="FC124" s="119"/>
      <c r="FD124" s="119"/>
      <c r="FE124" s="119"/>
      <c r="FF124" s="119"/>
      <c r="FG124" s="119"/>
      <c r="FH124" s="119"/>
      <c r="FI124" s="119"/>
      <c r="FJ124" s="119"/>
      <c r="FK124" s="119"/>
      <c r="FL124" s="119"/>
      <c r="FM124" s="119"/>
      <c r="FN124" s="119"/>
      <c r="FO124" s="119"/>
      <c r="FP124" s="119"/>
      <c r="FQ124" s="119"/>
      <c r="FR124" s="119"/>
      <c r="FS124" s="119"/>
      <c r="FT124" s="119"/>
      <c r="FU124" s="119"/>
      <c r="FV124" s="119"/>
      <c r="FW124" s="119"/>
      <c r="FX124" s="119"/>
      <c r="FY124" s="119"/>
      <c r="FZ124" s="119"/>
      <c r="GA124" s="119"/>
      <c r="GB124" s="119"/>
      <c r="GC124" s="119"/>
      <c r="GD124" s="119"/>
      <c r="GE124" s="119"/>
      <c r="GF124" s="119"/>
      <c r="GG124" s="119"/>
      <c r="GH124" s="119"/>
      <c r="GI124" s="119"/>
      <c r="GJ124" s="119"/>
      <c r="GK124" s="119"/>
      <c r="GL124" s="119"/>
      <c r="GM124" s="119"/>
      <c r="GN124" s="119"/>
      <c r="GO124" s="119"/>
      <c r="GP124" s="119"/>
      <c r="GQ124" s="119"/>
      <c r="GR124" s="119"/>
      <c r="GS124" s="119"/>
      <c r="GT124" s="119"/>
      <c r="GU124" s="119"/>
      <c r="GV124" s="119"/>
      <c r="GW124" s="119"/>
      <c r="GX124" s="119"/>
      <c r="GY124" s="119"/>
      <c r="GZ124" s="119"/>
      <c r="HA124" s="119"/>
      <c r="HB124" s="119"/>
      <c r="HC124" s="119"/>
      <c r="HD124" s="119"/>
      <c r="HE124" s="119"/>
      <c r="HF124" s="119"/>
      <c r="HG124" s="119"/>
      <c r="HH124" s="119"/>
      <c r="HI124" s="119"/>
      <c r="HJ124" s="119"/>
      <c r="HK124" s="119"/>
      <c r="HL124" s="119"/>
      <c r="HM124" s="119"/>
      <c r="HN124" s="119"/>
      <c r="HO124" s="119"/>
      <c r="HP124" s="119"/>
      <c r="HQ124" s="119"/>
      <c r="HR124" s="119"/>
      <c r="HS124" s="119"/>
      <c r="HT124" s="119"/>
      <c r="HU124" s="119"/>
      <c r="HV124" s="119"/>
      <c r="HW124" s="119"/>
      <c r="HX124" s="119"/>
      <c r="HY124" s="119"/>
      <c r="HZ124" s="119"/>
      <c r="IA124" s="119"/>
      <c r="IB124" s="119"/>
      <c r="IC124" s="119"/>
      <c r="ID124" s="119"/>
      <c r="IE124" s="119"/>
      <c r="IF124" s="119"/>
      <c r="IG124" s="119"/>
      <c r="IH124" s="119"/>
      <c r="II124" s="119"/>
      <c r="IJ124" s="119"/>
      <c r="IK124" s="119"/>
      <c r="IL124" s="119"/>
      <c r="IM124" s="119"/>
      <c r="IN124" s="119"/>
      <c r="IO124" s="119"/>
      <c r="IP124" s="119"/>
      <c r="IQ124" s="119"/>
      <c r="IR124" s="119"/>
      <c r="IS124" s="119"/>
      <c r="IT124" s="119"/>
      <c r="IU124" s="119"/>
      <c r="IV124" s="119"/>
      <c r="IW124" s="119"/>
      <c r="IX124" s="119"/>
      <c r="IY124" s="119"/>
      <c r="IZ124" s="119"/>
      <c r="JA124" s="119"/>
      <c r="JB124" s="119"/>
      <c r="JC124" s="119"/>
      <c r="JD124" s="119"/>
      <c r="JE124" s="119"/>
      <c r="JF124" s="119"/>
      <c r="JG124" s="119"/>
      <c r="JH124" s="119"/>
      <c r="JI124" s="119"/>
      <c r="JJ124" s="119"/>
      <c r="JK124" s="119"/>
      <c r="JL124" s="119"/>
      <c r="JM124" s="119"/>
      <c r="JN124" s="119"/>
      <c r="JO124" s="119"/>
      <c r="JP124" s="119"/>
      <c r="JQ124" s="119"/>
      <c r="JR124" s="119"/>
      <c r="JS124" s="119"/>
      <c r="JT124" s="119"/>
      <c r="JU124" s="119"/>
      <c r="JV124" s="119"/>
      <c r="JW124" s="119"/>
      <c r="JX124" s="119"/>
      <c r="JY124" s="119"/>
      <c r="JZ124" s="119"/>
      <c r="KA124" s="119"/>
      <c r="KB124" s="119"/>
      <c r="KC124" s="119"/>
      <c r="KD124" s="119"/>
      <c r="KE124" s="119"/>
      <c r="KF124" s="119"/>
      <c r="KG124" s="119"/>
      <c r="KH124" s="119"/>
      <c r="KI124" s="119"/>
      <c r="KJ124" s="119"/>
      <c r="KK124" s="119"/>
      <c r="KL124" s="119"/>
      <c r="KM124" s="119"/>
      <c r="KN124" s="119"/>
      <c r="KO124" s="119"/>
      <c r="KP124" s="119"/>
      <c r="KQ124" s="119"/>
      <c r="KR124" s="119"/>
      <c r="KS124" s="119"/>
      <c r="KT124" s="119"/>
      <c r="KU124" s="119"/>
      <c r="KV124" s="119"/>
      <c r="KW124" s="119"/>
      <c r="KX124" s="119"/>
      <c r="KY124" s="119"/>
      <c r="KZ124" s="119"/>
      <c r="LA124" s="119"/>
      <c r="LB124" s="119"/>
      <c r="LC124" s="119"/>
      <c r="LD124" s="119"/>
      <c r="LE124" s="119"/>
      <c r="LF124" s="119"/>
      <c r="LG124" s="119"/>
      <c r="LH124" s="119"/>
      <c r="LI124" s="119"/>
      <c r="LJ124" s="119"/>
      <c r="LK124" s="119"/>
      <c r="LL124" s="119"/>
      <c r="LM124" s="119"/>
      <c r="LN124" s="119"/>
      <c r="LO124" s="119"/>
      <c r="LP124" s="119"/>
      <c r="LQ124" s="119"/>
      <c r="LR124" s="119"/>
      <c r="LS124" s="119"/>
      <c r="LT124" s="119"/>
      <c r="LU124" s="119"/>
      <c r="LV124" s="119"/>
      <c r="LW124" s="119"/>
      <c r="LX124" s="119"/>
      <c r="LY124" s="119"/>
      <c r="LZ124" s="119"/>
      <c r="MA124" s="119"/>
      <c r="MB124" s="119"/>
      <c r="MC124" s="119"/>
      <c r="MD124" s="119"/>
      <c r="ME124" s="119"/>
      <c r="MF124" s="119"/>
      <c r="MG124" s="119"/>
      <c r="MH124" s="119"/>
      <c r="MI124" s="119"/>
      <c r="MJ124" s="119"/>
      <c r="MK124" s="119"/>
      <c r="ML124" s="119"/>
      <c r="MM124" s="119"/>
      <c r="MN124" s="119"/>
      <c r="MO124" s="119"/>
      <c r="MP124" s="119"/>
      <c r="MQ124" s="119"/>
      <c r="MR124" s="119"/>
      <c r="MS124" s="119"/>
      <c r="MT124" s="119"/>
      <c r="MU124" s="119"/>
      <c r="MV124" s="119"/>
      <c r="MW124" s="119"/>
      <c r="MX124" s="119"/>
      <c r="MY124" s="119"/>
      <c r="MZ124" s="119"/>
      <c r="NA124" s="119"/>
      <c r="NB124" s="119"/>
      <c r="NC124" s="119"/>
      <c r="ND124" s="119"/>
      <c r="NE124" s="119"/>
      <c r="NF124" s="119"/>
      <c r="NG124" s="119"/>
      <c r="NH124" s="119"/>
      <c r="NI124" s="119"/>
      <c r="NJ124" s="119"/>
      <c r="NK124" s="119"/>
      <c r="NL124" s="119"/>
      <c r="NM124" s="119"/>
      <c r="NN124" s="119"/>
      <c r="NO124" s="119"/>
      <c r="NP124" s="119"/>
      <c r="NQ124" s="119"/>
      <c r="NR124" s="119"/>
      <c r="NS124" s="119"/>
      <c r="NT124" s="119"/>
      <c r="NU124" s="119"/>
      <c r="NV124" s="119"/>
      <c r="NW124" s="119"/>
      <c r="NX124" s="119"/>
      <c r="NY124" s="119"/>
      <c r="NZ124" s="119"/>
      <c r="OA124" s="119"/>
      <c r="OB124" s="119"/>
      <c r="OC124" s="119"/>
      <c r="OD124" s="119"/>
      <c r="OE124" s="119"/>
      <c r="OF124" s="119"/>
      <c r="OG124" s="119"/>
      <c r="OH124" s="119"/>
      <c r="OI124" s="119"/>
      <c r="OJ124" s="119"/>
      <c r="OK124" s="119"/>
      <c r="OL124" s="119"/>
      <c r="OM124" s="119"/>
      <c r="ON124" s="119"/>
      <c r="OO124" s="119"/>
      <c r="OP124" s="119"/>
      <c r="OQ124" s="119"/>
      <c r="OR124" s="119"/>
      <c r="OS124" s="119"/>
      <c r="OT124" s="119"/>
      <c r="OU124" s="119"/>
      <c r="OV124" s="119"/>
      <c r="OW124" s="119"/>
      <c r="OX124" s="119"/>
      <c r="OY124" s="119"/>
      <c r="OZ124" s="119"/>
      <c r="PA124" s="119"/>
      <c r="PB124" s="119"/>
      <c r="PC124" s="119"/>
      <c r="PD124" s="119"/>
      <c r="PE124" s="119"/>
      <c r="PF124" s="119"/>
      <c r="PG124" s="119"/>
      <c r="PH124" s="119"/>
      <c r="PI124" s="119"/>
      <c r="PJ124" s="119"/>
      <c r="PK124" s="119"/>
      <c r="PL124" s="119"/>
      <c r="PM124" s="119"/>
      <c r="PN124" s="119"/>
      <c r="PO124" s="119"/>
      <c r="PP124" s="119"/>
      <c r="PQ124" s="119"/>
      <c r="PR124" s="119"/>
      <c r="PS124" s="119"/>
      <c r="PT124" s="119"/>
      <c r="PU124" s="119"/>
      <c r="PV124" s="119"/>
      <c r="PW124" s="119"/>
      <c r="PX124" s="119"/>
      <c r="PY124" s="119"/>
      <c r="PZ124" s="119"/>
      <c r="QA124" s="119"/>
      <c r="QB124" s="119"/>
      <c r="QC124" s="119"/>
      <c r="QD124" s="119"/>
      <c r="QE124" s="119"/>
      <c r="QF124" s="119"/>
      <c r="QG124" s="119"/>
      <c r="QH124" s="119"/>
      <c r="QI124" s="119"/>
      <c r="QJ124" s="119"/>
      <c r="QK124" s="119"/>
      <c r="QL124" s="119"/>
      <c r="QM124" s="119"/>
      <c r="QN124" s="119"/>
      <c r="QO124" s="119"/>
      <c r="QP124" s="119"/>
      <c r="QQ124" s="119"/>
      <c r="QR124" s="119"/>
      <c r="QS124" s="119"/>
      <c r="QT124" s="119"/>
      <c r="QU124" s="119"/>
      <c r="QV124" s="119"/>
      <c r="QW124" s="119"/>
      <c r="QX124" s="119"/>
      <c r="QY124" s="119"/>
      <c r="QZ124" s="119"/>
      <c r="RA124" s="119"/>
      <c r="RB124" s="119"/>
      <c r="RC124" s="119"/>
      <c r="RD124" s="119"/>
      <c r="RE124" s="119"/>
      <c r="RF124" s="119"/>
      <c r="RG124" s="119"/>
      <c r="RH124" s="119"/>
      <c r="RI124" s="119"/>
      <c r="RJ124" s="119"/>
      <c r="RK124" s="119"/>
      <c r="RL124" s="119"/>
      <c r="RM124" s="119"/>
      <c r="RN124" s="119"/>
      <c r="RO124" s="119"/>
      <c r="RP124" s="119"/>
      <c r="RQ124" s="119"/>
      <c r="RR124" s="119"/>
      <c r="RS124" s="119"/>
      <c r="RT124" s="119"/>
      <c r="RU124" s="119"/>
      <c r="RV124" s="119"/>
      <c r="RW124" s="119"/>
      <c r="RX124" s="119"/>
      <c r="RY124" s="119"/>
      <c r="RZ124" s="119"/>
      <c r="SA124" s="119"/>
      <c r="SB124" s="119"/>
      <c r="SC124" s="119"/>
      <c r="SD124" s="119"/>
      <c r="SE124" s="119"/>
      <c r="SF124" s="119"/>
      <c r="SG124" s="119"/>
      <c r="SH124" s="119"/>
      <c r="SI124" s="119"/>
      <c r="SJ124" s="119"/>
      <c r="SK124" s="119"/>
      <c r="SL124" s="119"/>
      <c r="SM124" s="119"/>
      <c r="SN124" s="119"/>
      <c r="SO124" s="119"/>
      <c r="SP124" s="119"/>
      <c r="SQ124" s="119"/>
      <c r="SR124" s="119"/>
      <c r="SS124" s="119"/>
      <c r="ST124" s="119"/>
      <c r="SU124" s="119"/>
      <c r="SV124" s="119"/>
      <c r="SW124" s="119"/>
      <c r="SX124" s="119"/>
      <c r="SY124" s="119"/>
      <c r="SZ124" s="119"/>
      <c r="TA124" s="119"/>
      <c r="TB124" s="119"/>
      <c r="TC124" s="119"/>
      <c r="TD124" s="119"/>
      <c r="TE124" s="119"/>
      <c r="TF124" s="119"/>
      <c r="TG124" s="119"/>
      <c r="TH124" s="119"/>
      <c r="TI124" s="119"/>
      <c r="TJ124" s="119"/>
      <c r="TK124" s="119"/>
      <c r="TL124" s="119"/>
      <c r="TM124" s="119"/>
      <c r="TN124" s="119"/>
      <c r="TO124" s="119"/>
      <c r="TP124" s="119"/>
      <c r="TQ124" s="119"/>
      <c r="TR124" s="119"/>
      <c r="TS124" s="119"/>
      <c r="TT124" s="119"/>
      <c r="TU124" s="119"/>
      <c r="TV124" s="119"/>
      <c r="TW124" s="119"/>
      <c r="TX124" s="119"/>
      <c r="TY124" s="119"/>
      <c r="TZ124" s="119"/>
      <c r="UA124" s="119"/>
      <c r="UB124" s="119"/>
      <c r="UC124" s="119"/>
      <c r="UD124" s="119"/>
      <c r="UE124" s="119"/>
      <c r="UF124" s="119"/>
      <c r="UG124" s="119"/>
      <c r="UH124" s="119"/>
      <c r="UI124" s="119"/>
      <c r="UJ124" s="119"/>
      <c r="UK124" s="119"/>
      <c r="UL124" s="119"/>
      <c r="UM124" s="119"/>
      <c r="UN124" s="119"/>
      <c r="UO124" s="119"/>
      <c r="UP124" s="119"/>
      <c r="UQ124" s="119"/>
      <c r="UR124" s="119"/>
      <c r="US124" s="119"/>
      <c r="UT124" s="119"/>
      <c r="UU124" s="119"/>
      <c r="UV124" s="119"/>
      <c r="UW124" s="119"/>
      <c r="UX124" s="119"/>
      <c r="UY124" s="119"/>
      <c r="UZ124" s="119"/>
      <c r="VA124" s="119"/>
      <c r="VB124" s="119"/>
      <c r="VC124" s="119"/>
      <c r="VD124" s="119"/>
      <c r="VE124" s="119"/>
      <c r="VF124" s="119"/>
      <c r="VG124" s="119"/>
      <c r="VH124" s="119"/>
      <c r="VI124" s="119"/>
      <c r="VJ124" s="119"/>
      <c r="VK124" s="119"/>
      <c r="VL124" s="119"/>
      <c r="VM124" s="119"/>
      <c r="VN124" s="119"/>
      <c r="VO124" s="119"/>
      <c r="VP124" s="119"/>
      <c r="VQ124" s="119"/>
      <c r="VR124" s="119"/>
      <c r="VS124" s="119"/>
      <c r="VT124" s="119"/>
      <c r="VU124" s="119"/>
      <c r="VV124" s="119"/>
      <c r="VW124" s="119"/>
      <c r="VX124" s="119"/>
      <c r="VY124" s="119"/>
      <c r="VZ124" s="119"/>
      <c r="WA124" s="119"/>
      <c r="WB124" s="119"/>
      <c r="WC124" s="119"/>
      <c r="WD124" s="119"/>
      <c r="WE124" s="119"/>
      <c r="WF124" s="119"/>
      <c r="WG124" s="119"/>
      <c r="WH124" s="119"/>
      <c r="WI124" s="119"/>
      <c r="WJ124" s="119"/>
      <c r="WK124" s="119"/>
      <c r="WL124" s="119"/>
      <c r="WM124" s="119"/>
      <c r="WN124" s="119"/>
      <c r="WO124" s="119"/>
      <c r="WP124" s="119"/>
      <c r="WQ124" s="119"/>
      <c r="WR124" s="119"/>
      <c r="WS124" s="119"/>
      <c r="WT124" s="119"/>
      <c r="WU124" s="119"/>
      <c r="WV124" s="119"/>
      <c r="WW124" s="119"/>
      <c r="WX124" s="119"/>
      <c r="WY124" s="119"/>
      <c r="WZ124" s="119"/>
      <c r="XA124" s="119"/>
      <c r="XB124" s="119"/>
      <c r="XC124" s="119"/>
      <c r="XD124" s="119"/>
      <c r="XE124" s="119"/>
      <c r="XF124" s="119"/>
      <c r="XG124" s="119"/>
      <c r="XH124" s="119"/>
      <c r="XI124" s="119"/>
      <c r="XJ124" s="119"/>
      <c r="XK124" s="119"/>
      <c r="XL124" s="119"/>
      <c r="XM124" s="119"/>
      <c r="XN124" s="119"/>
      <c r="XO124" s="119"/>
      <c r="XP124" s="119"/>
      <c r="XQ124" s="119"/>
      <c r="XR124" s="119"/>
      <c r="XS124" s="119"/>
      <c r="XT124" s="119"/>
      <c r="XU124" s="119"/>
      <c r="XV124" s="119"/>
      <c r="XW124" s="119"/>
      <c r="XX124" s="119"/>
      <c r="XY124" s="119"/>
      <c r="XZ124" s="119"/>
      <c r="YA124" s="119"/>
      <c r="YB124" s="119"/>
      <c r="YC124" s="119"/>
      <c r="YD124" s="119"/>
      <c r="YE124" s="119"/>
      <c r="YF124" s="119"/>
      <c r="YG124" s="119"/>
      <c r="YH124" s="119"/>
      <c r="YI124" s="119"/>
      <c r="YJ124" s="119"/>
      <c r="YK124" s="119"/>
      <c r="YL124" s="119"/>
      <c r="YM124" s="119"/>
      <c r="YN124" s="119"/>
      <c r="YO124" s="119"/>
      <c r="YP124" s="119"/>
      <c r="YQ124" s="119"/>
      <c r="YR124" s="119"/>
      <c r="YS124" s="119"/>
      <c r="YT124" s="119"/>
      <c r="YU124" s="119"/>
      <c r="YV124" s="119"/>
      <c r="YW124" s="119"/>
      <c r="YX124" s="119"/>
      <c r="YY124" s="119"/>
      <c r="YZ124" s="119"/>
      <c r="ZA124" s="119"/>
      <c r="ZB124" s="119"/>
      <c r="ZC124" s="119"/>
      <c r="ZD124" s="119"/>
      <c r="ZE124" s="119"/>
      <c r="ZF124" s="119"/>
      <c r="ZG124" s="119"/>
      <c r="ZH124" s="119"/>
      <c r="ZI124" s="119"/>
      <c r="ZJ124" s="119"/>
      <c r="ZK124" s="119"/>
      <c r="ZL124" s="119"/>
      <c r="ZM124" s="119"/>
      <c r="ZN124" s="119"/>
      <c r="ZO124" s="119"/>
      <c r="ZP124" s="119"/>
      <c r="ZQ124" s="119"/>
      <c r="ZR124" s="119"/>
      <c r="ZS124" s="119"/>
      <c r="ZT124" s="119"/>
      <c r="ZU124" s="119"/>
      <c r="ZV124" s="119"/>
      <c r="ZW124" s="119"/>
      <c r="ZX124" s="119"/>
      <c r="ZY124" s="119"/>
      <c r="ZZ124" s="119"/>
      <c r="AAA124" s="119"/>
      <c r="AAB124" s="119"/>
      <c r="AAC124" s="119"/>
      <c r="AAD124" s="119"/>
      <c r="AAE124" s="119"/>
      <c r="AAF124" s="119"/>
      <c r="AAG124" s="119"/>
      <c r="AAH124" s="119"/>
      <c r="AAI124" s="119"/>
      <c r="AAJ124" s="119"/>
      <c r="AAK124" s="119"/>
      <c r="AAL124" s="119"/>
      <c r="AAM124" s="119"/>
      <c r="AAN124" s="119"/>
      <c r="AAO124" s="119"/>
      <c r="AAP124" s="119"/>
      <c r="AAQ124" s="119"/>
      <c r="AAR124" s="119"/>
      <c r="AAS124" s="119"/>
      <c r="AAT124" s="119"/>
      <c r="AAU124" s="119"/>
      <c r="AAV124" s="119"/>
      <c r="AAW124" s="119"/>
      <c r="AAX124" s="119"/>
      <c r="AAY124" s="119"/>
      <c r="AAZ124" s="119"/>
      <c r="ABA124" s="119"/>
      <c r="ABB124" s="119"/>
      <c r="ABC124" s="119"/>
      <c r="ABD124" s="119"/>
      <c r="ABE124" s="119"/>
      <c r="ABF124" s="119"/>
      <c r="ABG124" s="119"/>
      <c r="ABH124" s="119"/>
      <c r="ABI124" s="119"/>
      <c r="ABJ124" s="119"/>
      <c r="ABK124" s="119"/>
      <c r="ABL124" s="119"/>
      <c r="ABM124" s="119"/>
      <c r="ABN124" s="119"/>
      <c r="ABO124" s="119"/>
      <c r="ABP124" s="119"/>
      <c r="ABQ124" s="119"/>
      <c r="ABR124" s="119"/>
      <c r="ABS124" s="119"/>
      <c r="ABT124" s="119"/>
      <c r="ABU124" s="119"/>
      <c r="ABV124" s="119"/>
      <c r="ABW124" s="119"/>
      <c r="ABX124" s="119"/>
      <c r="ABY124" s="119"/>
      <c r="ABZ124" s="119"/>
      <c r="ACA124" s="119"/>
      <c r="ACB124" s="119"/>
      <c r="ACC124" s="119"/>
      <c r="ACD124" s="119"/>
      <c r="ACE124" s="119"/>
      <c r="ACF124" s="119"/>
      <c r="ACG124" s="119"/>
      <c r="ACH124" s="119"/>
      <c r="ACI124" s="119"/>
      <c r="ACJ124" s="119"/>
      <c r="ACK124" s="119"/>
      <c r="ACL124" s="119"/>
      <c r="ACM124" s="119"/>
      <c r="ACN124" s="119"/>
      <c r="ACO124" s="119"/>
      <c r="ACP124" s="119"/>
      <c r="ACQ124" s="119"/>
      <c r="ACR124" s="119"/>
      <c r="ACS124" s="119"/>
      <c r="ACT124" s="119"/>
      <c r="ACU124" s="119"/>
      <c r="ACV124" s="119"/>
      <c r="ACW124" s="119"/>
      <c r="ACX124" s="119"/>
      <c r="ACY124" s="119"/>
      <c r="ACZ124" s="119"/>
      <c r="ADA124" s="119"/>
      <c r="ADB124" s="119"/>
      <c r="ADC124" s="119"/>
      <c r="ADD124" s="119"/>
      <c r="ADE124" s="119"/>
      <c r="ADF124" s="119"/>
      <c r="ADG124" s="119"/>
      <c r="ADH124" s="119"/>
      <c r="ADI124" s="119"/>
      <c r="ADJ124" s="119"/>
      <c r="ADK124" s="119"/>
      <c r="ADL124" s="119"/>
      <c r="ADM124" s="119"/>
      <c r="ADN124" s="119"/>
      <c r="ADO124" s="119"/>
      <c r="ADP124" s="119"/>
      <c r="ADQ124" s="119"/>
      <c r="ADR124" s="119"/>
      <c r="ADS124" s="119"/>
      <c r="ADT124" s="119"/>
      <c r="ADU124" s="119"/>
      <c r="ADV124" s="119"/>
      <c r="ADW124" s="119"/>
      <c r="ADX124" s="119"/>
      <c r="ADY124" s="119"/>
      <c r="ADZ124" s="119"/>
      <c r="AEA124" s="119"/>
      <c r="AEB124" s="119"/>
      <c r="AEC124" s="119"/>
      <c r="AED124" s="119"/>
      <c r="AEE124" s="119"/>
      <c r="AEF124" s="119"/>
      <c r="AEG124" s="119"/>
      <c r="AEH124" s="119"/>
      <c r="AEI124" s="119"/>
      <c r="AEJ124" s="119"/>
      <c r="AEK124" s="119"/>
      <c r="AEL124" s="119"/>
      <c r="AEM124" s="119"/>
      <c r="AEN124" s="119"/>
      <c r="AEO124" s="119"/>
      <c r="AEP124" s="119"/>
      <c r="AEQ124" s="119"/>
      <c r="AER124" s="119"/>
      <c r="AES124" s="119"/>
      <c r="AET124" s="119"/>
      <c r="AEU124" s="119"/>
      <c r="AEV124" s="119"/>
      <c r="AEW124" s="119"/>
      <c r="AEX124" s="119"/>
      <c r="AEY124" s="119"/>
      <c r="AEZ124" s="119"/>
      <c r="AFA124" s="119"/>
      <c r="AFB124" s="119"/>
      <c r="AFC124" s="119"/>
      <c r="AFD124" s="119"/>
      <c r="AFE124" s="119"/>
      <c r="AFF124" s="119"/>
      <c r="AFG124" s="119"/>
      <c r="AFH124" s="119"/>
      <c r="AFI124" s="119"/>
      <c r="AFJ124" s="119"/>
      <c r="AFK124" s="119"/>
      <c r="AFL124" s="119"/>
      <c r="AFM124" s="119"/>
      <c r="AFN124" s="119"/>
      <c r="AFO124" s="119"/>
      <c r="AFP124" s="119"/>
      <c r="AFQ124" s="119"/>
      <c r="AFR124" s="119"/>
      <c r="AFS124" s="119"/>
      <c r="AFT124" s="119"/>
      <c r="AFU124" s="119"/>
      <c r="AFV124" s="119"/>
      <c r="AFW124" s="119"/>
      <c r="AFX124" s="119"/>
      <c r="AFY124" s="119"/>
      <c r="AFZ124" s="119"/>
      <c r="AGA124" s="119"/>
      <c r="AGB124" s="119"/>
      <c r="AGC124" s="119"/>
      <c r="AGD124" s="119"/>
      <c r="AGE124" s="119"/>
      <c r="AGF124" s="119"/>
      <c r="AGG124" s="119"/>
      <c r="AGH124" s="119"/>
      <c r="AGI124" s="119"/>
      <c r="AGJ124" s="119"/>
      <c r="AGK124" s="119"/>
      <c r="AGL124" s="119"/>
      <c r="AGM124" s="119"/>
      <c r="AGN124" s="119"/>
      <c r="AGO124" s="119"/>
      <c r="AGP124" s="119"/>
      <c r="AGQ124" s="119"/>
      <c r="AGR124" s="119"/>
      <c r="AGS124" s="119"/>
      <c r="AGT124" s="119"/>
      <c r="AGU124" s="119"/>
      <c r="AGV124" s="119"/>
      <c r="AGW124" s="119"/>
      <c r="AGX124" s="119"/>
      <c r="AGY124" s="119"/>
      <c r="AGZ124" s="119"/>
      <c r="AHA124" s="119"/>
      <c r="AHB124" s="119"/>
      <c r="AHC124" s="119"/>
      <c r="AHD124" s="119"/>
      <c r="AHE124" s="119"/>
      <c r="AHF124" s="119"/>
      <c r="AHG124" s="119"/>
      <c r="AHH124" s="119"/>
      <c r="AHI124" s="119"/>
      <c r="AHJ124" s="119"/>
      <c r="AHK124" s="119"/>
      <c r="AHL124" s="119"/>
      <c r="AHM124" s="119"/>
      <c r="AHN124" s="119"/>
      <c r="AHO124" s="119"/>
      <c r="AHP124" s="119"/>
      <c r="AHQ124" s="119"/>
      <c r="AHR124" s="119"/>
      <c r="AHS124" s="119"/>
      <c r="AHT124" s="119"/>
      <c r="AHU124" s="119"/>
      <c r="AHV124" s="119"/>
      <c r="AHW124" s="119"/>
      <c r="AHX124" s="119"/>
      <c r="AHY124" s="119"/>
      <c r="AHZ124" s="119"/>
      <c r="AIA124" s="119"/>
      <c r="AIB124" s="119"/>
      <c r="AIC124" s="119"/>
      <c r="AID124" s="119"/>
      <c r="AIE124" s="119"/>
      <c r="AIF124" s="119"/>
      <c r="AIG124" s="119"/>
      <c r="AIH124" s="119"/>
      <c r="AII124" s="119"/>
      <c r="AIJ124" s="119"/>
      <c r="AIK124" s="119"/>
      <c r="AIL124" s="119"/>
      <c r="AIM124" s="119"/>
      <c r="AIN124" s="119"/>
      <c r="AIO124" s="119"/>
      <c r="AIP124" s="119"/>
      <c r="AIQ124" s="119"/>
      <c r="AIR124" s="119"/>
      <c r="AIS124" s="119"/>
      <c r="AIT124" s="119"/>
      <c r="AIU124" s="119"/>
      <c r="AIV124" s="119"/>
      <c r="AIW124" s="119"/>
      <c r="AIX124" s="119"/>
      <c r="AIY124" s="119"/>
      <c r="AIZ124" s="119"/>
      <c r="AJA124" s="119"/>
      <c r="AJB124" s="119"/>
      <c r="AJC124" s="119"/>
      <c r="AJD124" s="119"/>
      <c r="AJE124" s="119"/>
      <c r="AJF124" s="119"/>
      <c r="AJG124" s="119"/>
      <c r="AJH124" s="119"/>
      <c r="AJI124" s="119"/>
      <c r="AJJ124" s="119"/>
      <c r="AJK124" s="119"/>
      <c r="AJL124" s="119"/>
      <c r="AJM124" s="119"/>
      <c r="AJN124" s="119"/>
      <c r="AJO124" s="119"/>
      <c r="AJP124" s="119"/>
      <c r="AJQ124" s="119"/>
      <c r="AJR124" s="119"/>
      <c r="AJS124" s="119"/>
      <c r="AJT124" s="119"/>
      <c r="AJU124" s="119"/>
      <c r="AJV124" s="119"/>
      <c r="AJW124" s="119"/>
      <c r="AJX124" s="119"/>
      <c r="AJY124" s="119"/>
      <c r="AJZ124" s="119"/>
      <c r="AKA124" s="119"/>
      <c r="AKB124" s="119"/>
      <c r="AKC124" s="119"/>
      <c r="AKD124" s="119"/>
      <c r="AKE124" s="119"/>
      <c r="AKF124" s="119"/>
      <c r="AKG124" s="119"/>
      <c r="AKH124" s="119"/>
      <c r="AKI124" s="119"/>
      <c r="AKJ124" s="119"/>
      <c r="AKK124" s="119"/>
      <c r="AKL124" s="119"/>
      <c r="AKM124" s="119"/>
      <c r="AKN124" s="119"/>
      <c r="AKO124" s="119"/>
      <c r="AKP124" s="119"/>
      <c r="AKQ124" s="119"/>
      <c r="AKR124" s="119"/>
      <c r="AKS124" s="119"/>
      <c r="AKT124" s="119"/>
      <c r="AKU124" s="119"/>
      <c r="AKV124" s="119"/>
      <c r="AKW124" s="119"/>
      <c r="AKX124" s="119"/>
      <c r="AKY124" s="119"/>
      <c r="AKZ124" s="119"/>
      <c r="ALA124" s="119"/>
      <c r="ALB124" s="119"/>
      <c r="ALC124" s="119"/>
      <c r="ALD124" s="119"/>
      <c r="ALE124" s="119"/>
      <c r="ALF124" s="119"/>
      <c r="ALG124" s="119"/>
      <c r="ALH124" s="119"/>
      <c r="ALI124" s="119"/>
      <c r="ALJ124" s="119"/>
      <c r="ALK124" s="119"/>
      <c r="ALL124" s="119"/>
      <c r="ALM124" s="119"/>
      <c r="ALN124" s="119"/>
      <c r="ALO124" s="119"/>
      <c r="ALP124" s="119"/>
      <c r="ALQ124" s="119"/>
      <c r="ALR124" s="119"/>
      <c r="ALS124" s="119"/>
      <c r="ALT124" s="119"/>
      <c r="ALU124" s="119"/>
      <c r="ALV124" s="119"/>
      <c r="ALW124" s="119"/>
      <c r="ALX124" s="119"/>
      <c r="ALY124" s="119"/>
      <c r="ALZ124" s="119"/>
      <c r="AMA124" s="119"/>
      <c r="AMB124" s="119"/>
      <c r="AMC124" s="119"/>
      <c r="AMD124" s="119"/>
      <c r="AME124" s="119"/>
      <c r="AMF124" s="119"/>
      <c r="AMG124" s="119"/>
      <c r="AMH124" s="119"/>
      <c r="AMI124" s="119"/>
      <c r="AMJ124" s="119"/>
    </row>
    <row r="125" spans="1:1024" customFormat="1" ht="15">
      <c r="A125" s="120"/>
      <c r="B125" s="120"/>
      <c r="C125" s="120"/>
      <c r="D125" s="120"/>
      <c r="E125" s="120"/>
      <c r="F125" s="120"/>
      <c r="G125" s="120"/>
      <c r="H125" s="120"/>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119"/>
      <c r="BY125" s="119"/>
      <c r="BZ125" s="119"/>
      <c r="CA125" s="119"/>
      <c r="CB125" s="119"/>
      <c r="CC125" s="119"/>
      <c r="CD125" s="119"/>
      <c r="CE125" s="119"/>
      <c r="CF125" s="119"/>
      <c r="CG125" s="119"/>
      <c r="CH125" s="119"/>
      <c r="CI125" s="119"/>
      <c r="CJ125" s="119"/>
      <c r="CK125" s="119"/>
      <c r="CL125" s="119"/>
      <c r="CM125" s="119"/>
      <c r="CN125" s="119"/>
      <c r="CO125" s="119"/>
      <c r="CP125" s="119"/>
      <c r="CQ125" s="119"/>
      <c r="CR125" s="119"/>
      <c r="CS125" s="119"/>
      <c r="CT125" s="119"/>
      <c r="CU125" s="119"/>
      <c r="CV125" s="119"/>
      <c r="CW125" s="119"/>
      <c r="CX125" s="119"/>
      <c r="CY125" s="119"/>
      <c r="CZ125" s="119"/>
      <c r="DA125" s="119"/>
      <c r="DB125" s="119"/>
      <c r="DC125" s="119"/>
      <c r="DD125" s="119"/>
      <c r="DE125" s="119"/>
      <c r="DF125" s="119"/>
      <c r="DG125" s="119"/>
      <c r="DH125" s="119"/>
      <c r="DI125" s="119"/>
      <c r="DJ125" s="119"/>
      <c r="DK125" s="119"/>
      <c r="DL125" s="119"/>
      <c r="DM125" s="119"/>
      <c r="DN125" s="119"/>
      <c r="DO125" s="119"/>
      <c r="DP125" s="119"/>
      <c r="DQ125" s="119"/>
      <c r="DR125" s="119"/>
      <c r="DS125" s="119"/>
      <c r="DT125" s="119"/>
      <c r="DU125" s="119"/>
      <c r="DV125" s="119"/>
      <c r="DW125" s="119"/>
      <c r="DX125" s="119"/>
      <c r="DY125" s="119"/>
      <c r="DZ125" s="119"/>
      <c r="EA125" s="119"/>
      <c r="EB125" s="119"/>
      <c r="EC125" s="119"/>
      <c r="ED125" s="119"/>
      <c r="EE125" s="119"/>
      <c r="EF125" s="119"/>
      <c r="EG125" s="119"/>
      <c r="EH125" s="119"/>
      <c r="EI125" s="119"/>
      <c r="EJ125" s="119"/>
      <c r="EK125" s="119"/>
      <c r="EL125" s="119"/>
      <c r="EM125" s="119"/>
      <c r="EN125" s="119"/>
      <c r="EO125" s="119"/>
      <c r="EP125" s="119"/>
      <c r="EQ125" s="119"/>
      <c r="ER125" s="119"/>
      <c r="ES125" s="119"/>
      <c r="ET125" s="119"/>
      <c r="EU125" s="119"/>
      <c r="EV125" s="119"/>
      <c r="EW125" s="119"/>
      <c r="EX125" s="119"/>
      <c r="EY125" s="119"/>
      <c r="EZ125" s="119"/>
      <c r="FA125" s="119"/>
      <c r="FB125" s="119"/>
      <c r="FC125" s="119"/>
      <c r="FD125" s="119"/>
      <c r="FE125" s="119"/>
      <c r="FF125" s="119"/>
      <c r="FG125" s="119"/>
      <c r="FH125" s="119"/>
      <c r="FI125" s="119"/>
      <c r="FJ125" s="119"/>
      <c r="FK125" s="119"/>
      <c r="FL125" s="119"/>
      <c r="FM125" s="119"/>
      <c r="FN125" s="119"/>
      <c r="FO125" s="119"/>
      <c r="FP125" s="119"/>
      <c r="FQ125" s="119"/>
      <c r="FR125" s="119"/>
      <c r="FS125" s="119"/>
      <c r="FT125" s="119"/>
      <c r="FU125" s="119"/>
      <c r="FV125" s="119"/>
      <c r="FW125" s="119"/>
      <c r="FX125" s="119"/>
      <c r="FY125" s="119"/>
      <c r="FZ125" s="119"/>
      <c r="GA125" s="119"/>
      <c r="GB125" s="119"/>
      <c r="GC125" s="119"/>
      <c r="GD125" s="119"/>
      <c r="GE125" s="119"/>
      <c r="GF125" s="119"/>
      <c r="GG125" s="119"/>
      <c r="GH125" s="119"/>
      <c r="GI125" s="119"/>
      <c r="GJ125" s="119"/>
      <c r="GK125" s="119"/>
      <c r="GL125" s="119"/>
      <c r="GM125" s="119"/>
      <c r="GN125" s="119"/>
      <c r="GO125" s="119"/>
      <c r="GP125" s="119"/>
      <c r="GQ125" s="119"/>
      <c r="GR125" s="119"/>
      <c r="GS125" s="119"/>
      <c r="GT125" s="119"/>
      <c r="GU125" s="119"/>
      <c r="GV125" s="119"/>
      <c r="GW125" s="119"/>
      <c r="GX125" s="119"/>
      <c r="GY125" s="119"/>
      <c r="GZ125" s="119"/>
      <c r="HA125" s="119"/>
      <c r="HB125" s="119"/>
      <c r="HC125" s="119"/>
      <c r="HD125" s="119"/>
      <c r="HE125" s="119"/>
      <c r="HF125" s="119"/>
      <c r="HG125" s="119"/>
      <c r="HH125" s="119"/>
      <c r="HI125" s="119"/>
      <c r="HJ125" s="119"/>
      <c r="HK125" s="119"/>
      <c r="HL125" s="119"/>
      <c r="HM125" s="119"/>
      <c r="HN125" s="119"/>
      <c r="HO125" s="119"/>
      <c r="HP125" s="119"/>
      <c r="HQ125" s="119"/>
      <c r="HR125" s="119"/>
      <c r="HS125" s="119"/>
      <c r="HT125" s="119"/>
      <c r="HU125" s="119"/>
      <c r="HV125" s="119"/>
      <c r="HW125" s="119"/>
      <c r="HX125" s="119"/>
      <c r="HY125" s="119"/>
      <c r="HZ125" s="119"/>
      <c r="IA125" s="119"/>
      <c r="IB125" s="119"/>
      <c r="IC125" s="119"/>
      <c r="ID125" s="119"/>
      <c r="IE125" s="119"/>
      <c r="IF125" s="119"/>
      <c r="IG125" s="119"/>
      <c r="IH125" s="119"/>
      <c r="II125" s="119"/>
      <c r="IJ125" s="119"/>
      <c r="IK125" s="119"/>
      <c r="IL125" s="119"/>
      <c r="IM125" s="119"/>
      <c r="IN125" s="119"/>
      <c r="IO125" s="119"/>
      <c r="IP125" s="119"/>
      <c r="IQ125" s="119"/>
      <c r="IR125" s="119"/>
      <c r="IS125" s="119"/>
      <c r="IT125" s="119"/>
      <c r="IU125" s="119"/>
      <c r="IV125" s="119"/>
      <c r="IW125" s="119"/>
      <c r="IX125" s="119"/>
      <c r="IY125" s="119"/>
      <c r="IZ125" s="119"/>
      <c r="JA125" s="119"/>
      <c r="JB125" s="119"/>
      <c r="JC125" s="119"/>
      <c r="JD125" s="119"/>
      <c r="JE125" s="119"/>
      <c r="JF125" s="119"/>
      <c r="JG125" s="119"/>
      <c r="JH125" s="119"/>
      <c r="JI125" s="119"/>
      <c r="JJ125" s="119"/>
      <c r="JK125" s="119"/>
      <c r="JL125" s="119"/>
      <c r="JM125" s="119"/>
      <c r="JN125" s="119"/>
      <c r="JO125" s="119"/>
      <c r="JP125" s="119"/>
      <c r="JQ125" s="119"/>
      <c r="JR125" s="119"/>
      <c r="JS125" s="119"/>
      <c r="JT125" s="119"/>
      <c r="JU125" s="119"/>
      <c r="JV125" s="119"/>
      <c r="JW125" s="119"/>
      <c r="JX125" s="119"/>
      <c r="JY125" s="119"/>
      <c r="JZ125" s="119"/>
      <c r="KA125" s="119"/>
      <c r="KB125" s="119"/>
      <c r="KC125" s="119"/>
      <c r="KD125" s="119"/>
      <c r="KE125" s="119"/>
      <c r="KF125" s="119"/>
      <c r="KG125" s="119"/>
      <c r="KH125" s="119"/>
      <c r="KI125" s="119"/>
      <c r="KJ125" s="119"/>
      <c r="KK125" s="119"/>
      <c r="KL125" s="119"/>
      <c r="KM125" s="119"/>
      <c r="KN125" s="119"/>
      <c r="KO125" s="119"/>
      <c r="KP125" s="119"/>
      <c r="KQ125" s="119"/>
      <c r="KR125" s="119"/>
      <c r="KS125" s="119"/>
      <c r="KT125" s="119"/>
      <c r="KU125" s="119"/>
      <c r="KV125" s="119"/>
      <c r="KW125" s="119"/>
      <c r="KX125" s="119"/>
      <c r="KY125" s="119"/>
      <c r="KZ125" s="119"/>
      <c r="LA125" s="119"/>
      <c r="LB125" s="119"/>
      <c r="LC125" s="119"/>
      <c r="LD125" s="119"/>
      <c r="LE125" s="119"/>
      <c r="LF125" s="119"/>
      <c r="LG125" s="119"/>
      <c r="LH125" s="119"/>
      <c r="LI125" s="119"/>
      <c r="LJ125" s="119"/>
      <c r="LK125" s="119"/>
      <c r="LL125" s="119"/>
      <c r="LM125" s="119"/>
      <c r="LN125" s="119"/>
      <c r="LO125" s="119"/>
      <c r="LP125" s="119"/>
      <c r="LQ125" s="119"/>
      <c r="LR125" s="119"/>
      <c r="LS125" s="119"/>
      <c r="LT125" s="119"/>
      <c r="LU125" s="119"/>
      <c r="LV125" s="119"/>
      <c r="LW125" s="119"/>
      <c r="LX125" s="119"/>
      <c r="LY125" s="119"/>
      <c r="LZ125" s="119"/>
      <c r="MA125" s="119"/>
      <c r="MB125" s="119"/>
      <c r="MC125" s="119"/>
      <c r="MD125" s="119"/>
      <c r="ME125" s="119"/>
      <c r="MF125" s="119"/>
      <c r="MG125" s="119"/>
      <c r="MH125" s="119"/>
      <c r="MI125" s="119"/>
      <c r="MJ125" s="119"/>
      <c r="MK125" s="119"/>
      <c r="ML125" s="119"/>
      <c r="MM125" s="119"/>
      <c r="MN125" s="119"/>
      <c r="MO125" s="119"/>
      <c r="MP125" s="119"/>
      <c r="MQ125" s="119"/>
      <c r="MR125" s="119"/>
      <c r="MS125" s="119"/>
      <c r="MT125" s="119"/>
      <c r="MU125" s="119"/>
      <c r="MV125" s="119"/>
      <c r="MW125" s="119"/>
      <c r="MX125" s="119"/>
      <c r="MY125" s="119"/>
      <c r="MZ125" s="119"/>
      <c r="NA125" s="119"/>
      <c r="NB125" s="119"/>
      <c r="NC125" s="119"/>
      <c r="ND125" s="119"/>
      <c r="NE125" s="119"/>
      <c r="NF125" s="119"/>
      <c r="NG125" s="119"/>
      <c r="NH125" s="119"/>
      <c r="NI125" s="119"/>
      <c r="NJ125" s="119"/>
      <c r="NK125" s="119"/>
      <c r="NL125" s="119"/>
      <c r="NM125" s="119"/>
      <c r="NN125" s="119"/>
      <c r="NO125" s="119"/>
      <c r="NP125" s="119"/>
      <c r="NQ125" s="119"/>
      <c r="NR125" s="119"/>
      <c r="NS125" s="119"/>
      <c r="NT125" s="119"/>
      <c r="NU125" s="119"/>
      <c r="NV125" s="119"/>
      <c r="NW125" s="119"/>
      <c r="NX125" s="119"/>
      <c r="NY125" s="119"/>
      <c r="NZ125" s="119"/>
      <c r="OA125" s="119"/>
      <c r="OB125" s="119"/>
      <c r="OC125" s="119"/>
      <c r="OD125" s="119"/>
      <c r="OE125" s="119"/>
      <c r="OF125" s="119"/>
      <c r="OG125" s="119"/>
      <c r="OH125" s="119"/>
      <c r="OI125" s="119"/>
      <c r="OJ125" s="119"/>
      <c r="OK125" s="119"/>
      <c r="OL125" s="119"/>
      <c r="OM125" s="119"/>
      <c r="ON125" s="119"/>
      <c r="OO125" s="119"/>
      <c r="OP125" s="119"/>
      <c r="OQ125" s="119"/>
      <c r="OR125" s="119"/>
      <c r="OS125" s="119"/>
      <c r="OT125" s="119"/>
      <c r="OU125" s="119"/>
      <c r="OV125" s="119"/>
      <c r="OW125" s="119"/>
      <c r="OX125" s="119"/>
      <c r="OY125" s="119"/>
      <c r="OZ125" s="119"/>
      <c r="PA125" s="119"/>
      <c r="PB125" s="119"/>
      <c r="PC125" s="119"/>
      <c r="PD125" s="119"/>
      <c r="PE125" s="119"/>
      <c r="PF125" s="119"/>
      <c r="PG125" s="119"/>
      <c r="PH125" s="119"/>
      <c r="PI125" s="119"/>
      <c r="PJ125" s="119"/>
      <c r="PK125" s="119"/>
      <c r="PL125" s="119"/>
      <c r="PM125" s="119"/>
      <c r="PN125" s="119"/>
      <c r="PO125" s="119"/>
      <c r="PP125" s="119"/>
      <c r="PQ125" s="119"/>
      <c r="PR125" s="119"/>
      <c r="PS125" s="119"/>
      <c r="PT125" s="119"/>
      <c r="PU125" s="119"/>
      <c r="PV125" s="119"/>
      <c r="PW125" s="119"/>
      <c r="PX125" s="119"/>
      <c r="PY125" s="119"/>
      <c r="PZ125" s="119"/>
      <c r="QA125" s="119"/>
      <c r="QB125" s="119"/>
      <c r="QC125" s="119"/>
      <c r="QD125" s="119"/>
      <c r="QE125" s="119"/>
      <c r="QF125" s="119"/>
      <c r="QG125" s="119"/>
      <c r="QH125" s="119"/>
      <c r="QI125" s="119"/>
      <c r="QJ125" s="119"/>
      <c r="QK125" s="119"/>
      <c r="QL125" s="119"/>
      <c r="QM125" s="119"/>
      <c r="QN125" s="119"/>
      <c r="QO125" s="119"/>
      <c r="QP125" s="119"/>
      <c r="QQ125" s="119"/>
      <c r="QR125" s="119"/>
      <c r="QS125" s="119"/>
      <c r="QT125" s="119"/>
      <c r="QU125" s="119"/>
      <c r="QV125" s="119"/>
      <c r="QW125" s="119"/>
      <c r="QX125" s="119"/>
      <c r="QY125" s="119"/>
      <c r="QZ125" s="119"/>
      <c r="RA125" s="119"/>
      <c r="RB125" s="119"/>
      <c r="RC125" s="119"/>
      <c r="RD125" s="119"/>
      <c r="RE125" s="119"/>
      <c r="RF125" s="119"/>
      <c r="RG125" s="119"/>
      <c r="RH125" s="119"/>
      <c r="RI125" s="119"/>
      <c r="RJ125" s="119"/>
      <c r="RK125" s="119"/>
      <c r="RL125" s="119"/>
      <c r="RM125" s="119"/>
      <c r="RN125" s="119"/>
      <c r="RO125" s="119"/>
      <c r="RP125" s="119"/>
      <c r="RQ125" s="119"/>
      <c r="RR125" s="119"/>
      <c r="RS125" s="119"/>
      <c r="RT125" s="119"/>
      <c r="RU125" s="119"/>
      <c r="RV125" s="119"/>
      <c r="RW125" s="119"/>
      <c r="RX125" s="119"/>
      <c r="RY125" s="119"/>
      <c r="RZ125" s="119"/>
      <c r="SA125" s="119"/>
      <c r="SB125" s="119"/>
      <c r="SC125" s="119"/>
      <c r="SD125" s="119"/>
      <c r="SE125" s="119"/>
      <c r="SF125" s="119"/>
      <c r="SG125" s="119"/>
      <c r="SH125" s="119"/>
      <c r="SI125" s="119"/>
      <c r="SJ125" s="119"/>
      <c r="SK125" s="119"/>
      <c r="SL125" s="119"/>
      <c r="SM125" s="119"/>
      <c r="SN125" s="119"/>
      <c r="SO125" s="119"/>
      <c r="SP125" s="119"/>
      <c r="SQ125" s="119"/>
      <c r="SR125" s="119"/>
      <c r="SS125" s="119"/>
      <c r="ST125" s="119"/>
      <c r="SU125" s="119"/>
      <c r="SV125" s="119"/>
      <c r="SW125" s="119"/>
      <c r="SX125" s="119"/>
      <c r="SY125" s="119"/>
      <c r="SZ125" s="119"/>
      <c r="TA125" s="119"/>
      <c r="TB125" s="119"/>
      <c r="TC125" s="119"/>
      <c r="TD125" s="119"/>
      <c r="TE125" s="119"/>
      <c r="TF125" s="119"/>
      <c r="TG125" s="119"/>
      <c r="TH125" s="119"/>
      <c r="TI125" s="119"/>
      <c r="TJ125" s="119"/>
      <c r="TK125" s="119"/>
      <c r="TL125" s="119"/>
      <c r="TM125" s="119"/>
      <c r="TN125" s="119"/>
      <c r="TO125" s="119"/>
      <c r="TP125" s="119"/>
      <c r="TQ125" s="119"/>
      <c r="TR125" s="119"/>
      <c r="TS125" s="119"/>
      <c r="TT125" s="119"/>
      <c r="TU125" s="119"/>
      <c r="TV125" s="119"/>
      <c r="TW125" s="119"/>
      <c r="TX125" s="119"/>
      <c r="TY125" s="119"/>
      <c r="TZ125" s="119"/>
      <c r="UA125" s="119"/>
      <c r="UB125" s="119"/>
      <c r="UC125" s="119"/>
      <c r="UD125" s="119"/>
      <c r="UE125" s="119"/>
      <c r="UF125" s="119"/>
      <c r="UG125" s="119"/>
      <c r="UH125" s="119"/>
      <c r="UI125" s="119"/>
      <c r="UJ125" s="119"/>
      <c r="UK125" s="119"/>
      <c r="UL125" s="119"/>
      <c r="UM125" s="119"/>
      <c r="UN125" s="119"/>
      <c r="UO125" s="119"/>
      <c r="UP125" s="119"/>
      <c r="UQ125" s="119"/>
      <c r="UR125" s="119"/>
      <c r="US125" s="119"/>
      <c r="UT125" s="119"/>
      <c r="UU125" s="119"/>
      <c r="UV125" s="119"/>
      <c r="UW125" s="119"/>
      <c r="UX125" s="119"/>
      <c r="UY125" s="119"/>
      <c r="UZ125" s="119"/>
      <c r="VA125" s="119"/>
      <c r="VB125" s="119"/>
      <c r="VC125" s="119"/>
      <c r="VD125" s="119"/>
      <c r="VE125" s="119"/>
      <c r="VF125" s="119"/>
      <c r="VG125" s="119"/>
      <c r="VH125" s="119"/>
      <c r="VI125" s="119"/>
      <c r="VJ125" s="119"/>
      <c r="VK125" s="119"/>
      <c r="VL125" s="119"/>
      <c r="VM125" s="119"/>
      <c r="VN125" s="119"/>
      <c r="VO125" s="119"/>
      <c r="VP125" s="119"/>
      <c r="VQ125" s="119"/>
      <c r="VR125" s="119"/>
      <c r="VS125" s="119"/>
      <c r="VT125" s="119"/>
      <c r="VU125" s="119"/>
      <c r="VV125" s="119"/>
      <c r="VW125" s="119"/>
      <c r="VX125" s="119"/>
      <c r="VY125" s="119"/>
      <c r="VZ125" s="119"/>
      <c r="WA125" s="119"/>
      <c r="WB125" s="119"/>
      <c r="WC125" s="119"/>
      <c r="WD125" s="119"/>
      <c r="WE125" s="119"/>
      <c r="WF125" s="119"/>
      <c r="WG125" s="119"/>
      <c r="WH125" s="119"/>
      <c r="WI125" s="119"/>
      <c r="WJ125" s="119"/>
      <c r="WK125" s="119"/>
      <c r="WL125" s="119"/>
      <c r="WM125" s="119"/>
      <c r="WN125" s="119"/>
      <c r="WO125" s="119"/>
      <c r="WP125" s="119"/>
      <c r="WQ125" s="119"/>
      <c r="WR125" s="119"/>
      <c r="WS125" s="119"/>
      <c r="WT125" s="119"/>
      <c r="WU125" s="119"/>
      <c r="WV125" s="119"/>
      <c r="WW125" s="119"/>
      <c r="WX125" s="119"/>
      <c r="WY125" s="119"/>
      <c r="WZ125" s="119"/>
      <c r="XA125" s="119"/>
      <c r="XB125" s="119"/>
      <c r="XC125" s="119"/>
      <c r="XD125" s="119"/>
      <c r="XE125" s="119"/>
      <c r="XF125" s="119"/>
      <c r="XG125" s="119"/>
      <c r="XH125" s="119"/>
      <c r="XI125" s="119"/>
      <c r="XJ125" s="119"/>
      <c r="XK125" s="119"/>
      <c r="XL125" s="119"/>
      <c r="XM125" s="119"/>
      <c r="XN125" s="119"/>
      <c r="XO125" s="119"/>
      <c r="XP125" s="119"/>
      <c r="XQ125" s="119"/>
      <c r="XR125" s="119"/>
      <c r="XS125" s="119"/>
      <c r="XT125" s="119"/>
      <c r="XU125" s="119"/>
      <c r="XV125" s="119"/>
      <c r="XW125" s="119"/>
      <c r="XX125" s="119"/>
      <c r="XY125" s="119"/>
      <c r="XZ125" s="119"/>
      <c r="YA125" s="119"/>
      <c r="YB125" s="119"/>
      <c r="YC125" s="119"/>
      <c r="YD125" s="119"/>
      <c r="YE125" s="119"/>
      <c r="YF125" s="119"/>
      <c r="YG125" s="119"/>
      <c r="YH125" s="119"/>
      <c r="YI125" s="119"/>
      <c r="YJ125" s="119"/>
      <c r="YK125" s="119"/>
      <c r="YL125" s="119"/>
      <c r="YM125" s="119"/>
      <c r="YN125" s="119"/>
      <c r="YO125" s="119"/>
      <c r="YP125" s="119"/>
      <c r="YQ125" s="119"/>
      <c r="YR125" s="119"/>
      <c r="YS125" s="119"/>
      <c r="YT125" s="119"/>
      <c r="YU125" s="119"/>
      <c r="YV125" s="119"/>
      <c r="YW125" s="119"/>
      <c r="YX125" s="119"/>
      <c r="YY125" s="119"/>
      <c r="YZ125" s="119"/>
      <c r="ZA125" s="119"/>
      <c r="ZB125" s="119"/>
      <c r="ZC125" s="119"/>
      <c r="ZD125" s="119"/>
      <c r="ZE125" s="119"/>
      <c r="ZF125" s="119"/>
      <c r="ZG125" s="119"/>
      <c r="ZH125" s="119"/>
      <c r="ZI125" s="119"/>
      <c r="ZJ125" s="119"/>
      <c r="ZK125" s="119"/>
      <c r="ZL125" s="119"/>
      <c r="ZM125" s="119"/>
      <c r="ZN125" s="119"/>
      <c r="ZO125" s="119"/>
      <c r="ZP125" s="119"/>
      <c r="ZQ125" s="119"/>
      <c r="ZR125" s="119"/>
      <c r="ZS125" s="119"/>
      <c r="ZT125" s="119"/>
      <c r="ZU125" s="119"/>
      <c r="ZV125" s="119"/>
      <c r="ZW125" s="119"/>
      <c r="ZX125" s="119"/>
      <c r="ZY125" s="119"/>
      <c r="ZZ125" s="119"/>
      <c r="AAA125" s="119"/>
      <c r="AAB125" s="119"/>
      <c r="AAC125" s="119"/>
      <c r="AAD125" s="119"/>
      <c r="AAE125" s="119"/>
      <c r="AAF125" s="119"/>
      <c r="AAG125" s="119"/>
      <c r="AAH125" s="119"/>
      <c r="AAI125" s="119"/>
      <c r="AAJ125" s="119"/>
      <c r="AAK125" s="119"/>
      <c r="AAL125" s="119"/>
      <c r="AAM125" s="119"/>
      <c r="AAN125" s="119"/>
      <c r="AAO125" s="119"/>
      <c r="AAP125" s="119"/>
      <c r="AAQ125" s="119"/>
      <c r="AAR125" s="119"/>
      <c r="AAS125" s="119"/>
      <c r="AAT125" s="119"/>
      <c r="AAU125" s="119"/>
      <c r="AAV125" s="119"/>
      <c r="AAW125" s="119"/>
      <c r="AAX125" s="119"/>
      <c r="AAY125" s="119"/>
      <c r="AAZ125" s="119"/>
      <c r="ABA125" s="119"/>
      <c r="ABB125" s="119"/>
      <c r="ABC125" s="119"/>
      <c r="ABD125" s="119"/>
      <c r="ABE125" s="119"/>
      <c r="ABF125" s="119"/>
      <c r="ABG125" s="119"/>
      <c r="ABH125" s="119"/>
      <c r="ABI125" s="119"/>
      <c r="ABJ125" s="119"/>
      <c r="ABK125" s="119"/>
      <c r="ABL125" s="119"/>
      <c r="ABM125" s="119"/>
      <c r="ABN125" s="119"/>
      <c r="ABO125" s="119"/>
      <c r="ABP125" s="119"/>
      <c r="ABQ125" s="119"/>
      <c r="ABR125" s="119"/>
      <c r="ABS125" s="119"/>
      <c r="ABT125" s="119"/>
      <c r="ABU125" s="119"/>
      <c r="ABV125" s="119"/>
      <c r="ABW125" s="119"/>
      <c r="ABX125" s="119"/>
      <c r="ABY125" s="119"/>
      <c r="ABZ125" s="119"/>
      <c r="ACA125" s="119"/>
      <c r="ACB125" s="119"/>
      <c r="ACC125" s="119"/>
      <c r="ACD125" s="119"/>
      <c r="ACE125" s="119"/>
      <c r="ACF125" s="119"/>
      <c r="ACG125" s="119"/>
      <c r="ACH125" s="119"/>
      <c r="ACI125" s="119"/>
      <c r="ACJ125" s="119"/>
      <c r="ACK125" s="119"/>
      <c r="ACL125" s="119"/>
      <c r="ACM125" s="119"/>
      <c r="ACN125" s="119"/>
      <c r="ACO125" s="119"/>
      <c r="ACP125" s="119"/>
      <c r="ACQ125" s="119"/>
      <c r="ACR125" s="119"/>
      <c r="ACS125" s="119"/>
      <c r="ACT125" s="119"/>
      <c r="ACU125" s="119"/>
      <c r="ACV125" s="119"/>
      <c r="ACW125" s="119"/>
      <c r="ACX125" s="119"/>
      <c r="ACY125" s="119"/>
      <c r="ACZ125" s="119"/>
      <c r="ADA125" s="119"/>
      <c r="ADB125" s="119"/>
      <c r="ADC125" s="119"/>
      <c r="ADD125" s="119"/>
      <c r="ADE125" s="119"/>
      <c r="ADF125" s="119"/>
      <c r="ADG125" s="119"/>
      <c r="ADH125" s="119"/>
      <c r="ADI125" s="119"/>
      <c r="ADJ125" s="119"/>
      <c r="ADK125" s="119"/>
      <c r="ADL125" s="119"/>
      <c r="ADM125" s="119"/>
      <c r="ADN125" s="119"/>
      <c r="ADO125" s="119"/>
      <c r="ADP125" s="119"/>
      <c r="ADQ125" s="119"/>
      <c r="ADR125" s="119"/>
      <c r="ADS125" s="119"/>
      <c r="ADT125" s="119"/>
      <c r="ADU125" s="119"/>
      <c r="ADV125" s="119"/>
      <c r="ADW125" s="119"/>
      <c r="ADX125" s="119"/>
      <c r="ADY125" s="119"/>
      <c r="ADZ125" s="119"/>
      <c r="AEA125" s="119"/>
      <c r="AEB125" s="119"/>
      <c r="AEC125" s="119"/>
      <c r="AED125" s="119"/>
      <c r="AEE125" s="119"/>
      <c r="AEF125" s="119"/>
      <c r="AEG125" s="119"/>
      <c r="AEH125" s="119"/>
      <c r="AEI125" s="119"/>
      <c r="AEJ125" s="119"/>
      <c r="AEK125" s="119"/>
      <c r="AEL125" s="119"/>
      <c r="AEM125" s="119"/>
      <c r="AEN125" s="119"/>
      <c r="AEO125" s="119"/>
      <c r="AEP125" s="119"/>
      <c r="AEQ125" s="119"/>
      <c r="AER125" s="119"/>
      <c r="AES125" s="119"/>
      <c r="AET125" s="119"/>
      <c r="AEU125" s="119"/>
      <c r="AEV125" s="119"/>
      <c r="AEW125" s="119"/>
      <c r="AEX125" s="119"/>
      <c r="AEY125" s="119"/>
      <c r="AEZ125" s="119"/>
      <c r="AFA125" s="119"/>
      <c r="AFB125" s="119"/>
      <c r="AFC125" s="119"/>
      <c r="AFD125" s="119"/>
      <c r="AFE125" s="119"/>
      <c r="AFF125" s="119"/>
      <c r="AFG125" s="119"/>
      <c r="AFH125" s="119"/>
      <c r="AFI125" s="119"/>
      <c r="AFJ125" s="119"/>
      <c r="AFK125" s="119"/>
      <c r="AFL125" s="119"/>
      <c r="AFM125" s="119"/>
      <c r="AFN125" s="119"/>
      <c r="AFO125" s="119"/>
      <c r="AFP125" s="119"/>
      <c r="AFQ125" s="119"/>
      <c r="AFR125" s="119"/>
      <c r="AFS125" s="119"/>
      <c r="AFT125" s="119"/>
      <c r="AFU125" s="119"/>
      <c r="AFV125" s="119"/>
      <c r="AFW125" s="119"/>
      <c r="AFX125" s="119"/>
      <c r="AFY125" s="119"/>
      <c r="AFZ125" s="119"/>
      <c r="AGA125" s="119"/>
      <c r="AGB125" s="119"/>
      <c r="AGC125" s="119"/>
      <c r="AGD125" s="119"/>
      <c r="AGE125" s="119"/>
      <c r="AGF125" s="119"/>
      <c r="AGG125" s="119"/>
      <c r="AGH125" s="119"/>
      <c r="AGI125" s="119"/>
      <c r="AGJ125" s="119"/>
      <c r="AGK125" s="119"/>
      <c r="AGL125" s="119"/>
      <c r="AGM125" s="119"/>
      <c r="AGN125" s="119"/>
      <c r="AGO125" s="119"/>
      <c r="AGP125" s="119"/>
      <c r="AGQ125" s="119"/>
      <c r="AGR125" s="119"/>
      <c r="AGS125" s="119"/>
      <c r="AGT125" s="119"/>
      <c r="AGU125" s="119"/>
      <c r="AGV125" s="119"/>
      <c r="AGW125" s="119"/>
      <c r="AGX125" s="119"/>
      <c r="AGY125" s="119"/>
      <c r="AGZ125" s="119"/>
      <c r="AHA125" s="119"/>
      <c r="AHB125" s="119"/>
      <c r="AHC125" s="119"/>
      <c r="AHD125" s="119"/>
      <c r="AHE125" s="119"/>
      <c r="AHF125" s="119"/>
      <c r="AHG125" s="119"/>
      <c r="AHH125" s="119"/>
      <c r="AHI125" s="119"/>
      <c r="AHJ125" s="119"/>
      <c r="AHK125" s="119"/>
      <c r="AHL125" s="119"/>
      <c r="AHM125" s="119"/>
      <c r="AHN125" s="119"/>
      <c r="AHO125" s="119"/>
      <c r="AHP125" s="119"/>
      <c r="AHQ125" s="119"/>
      <c r="AHR125" s="119"/>
      <c r="AHS125" s="119"/>
      <c r="AHT125" s="119"/>
      <c r="AHU125" s="119"/>
      <c r="AHV125" s="119"/>
      <c r="AHW125" s="119"/>
      <c r="AHX125" s="119"/>
      <c r="AHY125" s="119"/>
      <c r="AHZ125" s="119"/>
      <c r="AIA125" s="119"/>
      <c r="AIB125" s="119"/>
      <c r="AIC125" s="119"/>
      <c r="AID125" s="119"/>
      <c r="AIE125" s="119"/>
      <c r="AIF125" s="119"/>
      <c r="AIG125" s="119"/>
      <c r="AIH125" s="119"/>
      <c r="AII125" s="119"/>
      <c r="AIJ125" s="119"/>
      <c r="AIK125" s="119"/>
      <c r="AIL125" s="119"/>
      <c r="AIM125" s="119"/>
      <c r="AIN125" s="119"/>
      <c r="AIO125" s="119"/>
      <c r="AIP125" s="119"/>
      <c r="AIQ125" s="119"/>
      <c r="AIR125" s="119"/>
      <c r="AIS125" s="119"/>
      <c r="AIT125" s="119"/>
      <c r="AIU125" s="119"/>
      <c r="AIV125" s="119"/>
      <c r="AIW125" s="119"/>
      <c r="AIX125" s="119"/>
      <c r="AIY125" s="119"/>
      <c r="AIZ125" s="119"/>
      <c r="AJA125" s="119"/>
      <c r="AJB125" s="119"/>
      <c r="AJC125" s="119"/>
      <c r="AJD125" s="119"/>
      <c r="AJE125" s="119"/>
      <c r="AJF125" s="119"/>
      <c r="AJG125" s="119"/>
      <c r="AJH125" s="119"/>
      <c r="AJI125" s="119"/>
      <c r="AJJ125" s="119"/>
      <c r="AJK125" s="119"/>
      <c r="AJL125" s="119"/>
      <c r="AJM125" s="119"/>
      <c r="AJN125" s="119"/>
      <c r="AJO125" s="119"/>
      <c r="AJP125" s="119"/>
      <c r="AJQ125" s="119"/>
      <c r="AJR125" s="119"/>
      <c r="AJS125" s="119"/>
      <c r="AJT125" s="119"/>
      <c r="AJU125" s="119"/>
      <c r="AJV125" s="119"/>
      <c r="AJW125" s="119"/>
      <c r="AJX125" s="119"/>
      <c r="AJY125" s="119"/>
      <c r="AJZ125" s="119"/>
      <c r="AKA125" s="119"/>
      <c r="AKB125" s="119"/>
      <c r="AKC125" s="119"/>
      <c r="AKD125" s="119"/>
      <c r="AKE125" s="119"/>
      <c r="AKF125" s="119"/>
      <c r="AKG125" s="119"/>
      <c r="AKH125" s="119"/>
      <c r="AKI125" s="119"/>
      <c r="AKJ125" s="119"/>
      <c r="AKK125" s="119"/>
      <c r="AKL125" s="119"/>
      <c r="AKM125" s="119"/>
      <c r="AKN125" s="119"/>
      <c r="AKO125" s="119"/>
      <c r="AKP125" s="119"/>
      <c r="AKQ125" s="119"/>
      <c r="AKR125" s="119"/>
      <c r="AKS125" s="119"/>
      <c r="AKT125" s="119"/>
      <c r="AKU125" s="119"/>
      <c r="AKV125" s="119"/>
      <c r="AKW125" s="119"/>
      <c r="AKX125" s="119"/>
      <c r="AKY125" s="119"/>
      <c r="AKZ125" s="119"/>
      <c r="ALA125" s="119"/>
      <c r="ALB125" s="119"/>
      <c r="ALC125" s="119"/>
      <c r="ALD125" s="119"/>
      <c r="ALE125" s="119"/>
      <c r="ALF125" s="119"/>
      <c r="ALG125" s="119"/>
      <c r="ALH125" s="119"/>
      <c r="ALI125" s="119"/>
      <c r="ALJ125" s="119"/>
      <c r="ALK125" s="119"/>
      <c r="ALL125" s="119"/>
      <c r="ALM125" s="119"/>
      <c r="ALN125" s="119"/>
      <c r="ALO125" s="119"/>
      <c r="ALP125" s="119"/>
      <c r="ALQ125" s="119"/>
      <c r="ALR125" s="119"/>
      <c r="ALS125" s="119"/>
      <c r="ALT125" s="119"/>
      <c r="ALU125" s="119"/>
      <c r="ALV125" s="119"/>
      <c r="ALW125" s="119"/>
      <c r="ALX125" s="119"/>
      <c r="ALY125" s="119"/>
      <c r="ALZ125" s="119"/>
      <c r="AMA125" s="119"/>
      <c r="AMB125" s="119"/>
      <c r="AMC125" s="119"/>
      <c r="AMD125" s="119"/>
      <c r="AME125" s="119"/>
      <c r="AMF125" s="119"/>
      <c r="AMG125" s="119"/>
      <c r="AMH125" s="119"/>
      <c r="AMI125" s="119"/>
      <c r="AMJ125" s="119"/>
    </row>
    <row r="126" spans="1:1024" customFormat="1" ht="15">
      <c r="A126" s="114" t="s">
        <v>49</v>
      </c>
      <c r="B126" s="115"/>
      <c r="C126" s="116"/>
      <c r="D126" s="116"/>
      <c r="E126" s="117"/>
      <c r="F126" s="117"/>
      <c r="G126" s="117"/>
      <c r="H126" s="117">
        <f>H127*E127</f>
        <v>8870.89</v>
      </c>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c r="BM126" s="119"/>
      <c r="BN126" s="119"/>
      <c r="BO126" s="119"/>
      <c r="BP126" s="119"/>
      <c r="BQ126" s="119"/>
      <c r="BR126" s="119"/>
      <c r="BS126" s="119"/>
      <c r="BT126" s="119"/>
      <c r="BU126" s="119"/>
      <c r="BV126" s="119"/>
      <c r="BW126" s="119"/>
      <c r="BX126" s="119"/>
      <c r="BY126" s="119"/>
      <c r="BZ126" s="119"/>
      <c r="CA126" s="119"/>
      <c r="CB126" s="119"/>
      <c r="CC126" s="119"/>
      <c r="CD126" s="119"/>
      <c r="CE126" s="119"/>
      <c r="CF126" s="119"/>
      <c r="CG126" s="119"/>
      <c r="CH126" s="119"/>
      <c r="CI126" s="119"/>
      <c r="CJ126" s="119"/>
      <c r="CK126" s="119"/>
      <c r="CL126" s="119"/>
      <c r="CM126" s="119"/>
      <c r="CN126" s="119"/>
      <c r="CO126" s="119"/>
      <c r="CP126" s="119"/>
      <c r="CQ126" s="119"/>
      <c r="CR126" s="119"/>
      <c r="CS126" s="119"/>
      <c r="CT126" s="119"/>
      <c r="CU126" s="119"/>
      <c r="CV126" s="119"/>
      <c r="CW126" s="119"/>
      <c r="CX126" s="119"/>
      <c r="CY126" s="119"/>
      <c r="CZ126" s="119"/>
      <c r="DA126" s="119"/>
      <c r="DB126" s="119"/>
      <c r="DC126" s="119"/>
      <c r="DD126" s="119"/>
      <c r="DE126" s="119"/>
      <c r="DF126" s="119"/>
      <c r="DG126" s="119"/>
      <c r="DH126" s="119"/>
      <c r="DI126" s="119"/>
      <c r="DJ126" s="119"/>
      <c r="DK126" s="119"/>
      <c r="DL126" s="119"/>
      <c r="DM126" s="119"/>
      <c r="DN126" s="119"/>
      <c r="DO126" s="119"/>
      <c r="DP126" s="119"/>
      <c r="DQ126" s="119"/>
      <c r="DR126" s="119"/>
      <c r="DS126" s="119"/>
      <c r="DT126" s="119"/>
      <c r="DU126" s="119"/>
      <c r="DV126" s="119"/>
      <c r="DW126" s="119"/>
      <c r="DX126" s="119"/>
      <c r="DY126" s="119"/>
      <c r="DZ126" s="119"/>
      <c r="EA126" s="119"/>
      <c r="EB126" s="119"/>
      <c r="EC126" s="119"/>
      <c r="ED126" s="119"/>
      <c r="EE126" s="119"/>
      <c r="EF126" s="119"/>
      <c r="EG126" s="119"/>
      <c r="EH126" s="119"/>
      <c r="EI126" s="119"/>
      <c r="EJ126" s="119"/>
      <c r="EK126" s="119"/>
      <c r="EL126" s="119"/>
      <c r="EM126" s="119"/>
      <c r="EN126" s="119"/>
      <c r="EO126" s="119"/>
      <c r="EP126" s="119"/>
      <c r="EQ126" s="119"/>
      <c r="ER126" s="119"/>
      <c r="ES126" s="119"/>
      <c r="ET126" s="119"/>
      <c r="EU126" s="119"/>
      <c r="EV126" s="119"/>
      <c r="EW126" s="119"/>
      <c r="EX126" s="119"/>
      <c r="EY126" s="119"/>
      <c r="EZ126" s="119"/>
      <c r="FA126" s="119"/>
      <c r="FB126" s="119"/>
      <c r="FC126" s="119"/>
      <c r="FD126" s="119"/>
      <c r="FE126" s="119"/>
      <c r="FF126" s="119"/>
      <c r="FG126" s="119"/>
      <c r="FH126" s="119"/>
      <c r="FI126" s="119"/>
      <c r="FJ126" s="119"/>
      <c r="FK126" s="119"/>
      <c r="FL126" s="119"/>
      <c r="FM126" s="119"/>
      <c r="FN126" s="119"/>
      <c r="FO126" s="119"/>
      <c r="FP126" s="119"/>
      <c r="FQ126" s="119"/>
      <c r="FR126" s="119"/>
      <c r="FS126" s="119"/>
      <c r="FT126" s="119"/>
      <c r="FU126" s="119"/>
      <c r="FV126" s="119"/>
      <c r="FW126" s="119"/>
      <c r="FX126" s="119"/>
      <c r="FY126" s="119"/>
      <c r="FZ126" s="119"/>
      <c r="GA126" s="119"/>
      <c r="GB126" s="119"/>
      <c r="GC126" s="119"/>
      <c r="GD126" s="119"/>
      <c r="GE126" s="119"/>
      <c r="GF126" s="119"/>
      <c r="GG126" s="119"/>
      <c r="GH126" s="119"/>
      <c r="GI126" s="119"/>
      <c r="GJ126" s="119"/>
      <c r="GK126" s="119"/>
      <c r="GL126" s="119"/>
      <c r="GM126" s="119"/>
      <c r="GN126" s="119"/>
      <c r="GO126" s="119"/>
      <c r="GP126" s="119"/>
      <c r="GQ126" s="119"/>
      <c r="GR126" s="119"/>
      <c r="GS126" s="119"/>
      <c r="GT126" s="119"/>
      <c r="GU126" s="119"/>
      <c r="GV126" s="119"/>
      <c r="GW126" s="119"/>
      <c r="GX126" s="119"/>
      <c r="GY126" s="119"/>
      <c r="GZ126" s="119"/>
      <c r="HA126" s="119"/>
      <c r="HB126" s="119"/>
      <c r="HC126" s="119"/>
      <c r="HD126" s="119"/>
      <c r="HE126" s="119"/>
      <c r="HF126" s="119"/>
      <c r="HG126" s="119"/>
      <c r="HH126" s="119"/>
      <c r="HI126" s="119"/>
      <c r="HJ126" s="119"/>
      <c r="HK126" s="119"/>
      <c r="HL126" s="119"/>
      <c r="HM126" s="119"/>
      <c r="HN126" s="119"/>
      <c r="HO126" s="119"/>
      <c r="HP126" s="119"/>
      <c r="HQ126" s="119"/>
      <c r="HR126" s="119"/>
      <c r="HS126" s="119"/>
      <c r="HT126" s="119"/>
      <c r="HU126" s="119"/>
      <c r="HV126" s="119"/>
      <c r="HW126" s="119"/>
      <c r="HX126" s="119"/>
      <c r="HY126" s="119"/>
      <c r="HZ126" s="119"/>
      <c r="IA126" s="119"/>
      <c r="IB126" s="119"/>
      <c r="IC126" s="119"/>
      <c r="ID126" s="119"/>
      <c r="IE126" s="119"/>
      <c r="IF126" s="119"/>
      <c r="IG126" s="119"/>
      <c r="IH126" s="119"/>
      <c r="II126" s="119"/>
      <c r="IJ126" s="119"/>
      <c r="IK126" s="119"/>
      <c r="IL126" s="119"/>
      <c r="IM126" s="119"/>
      <c r="IN126" s="119"/>
      <c r="IO126" s="119"/>
      <c r="IP126" s="119"/>
      <c r="IQ126" s="119"/>
      <c r="IR126" s="119"/>
      <c r="IS126" s="119"/>
      <c r="IT126" s="119"/>
      <c r="IU126" s="119"/>
      <c r="IV126" s="119"/>
      <c r="IW126" s="119"/>
      <c r="IX126" s="119"/>
      <c r="IY126" s="119"/>
      <c r="IZ126" s="119"/>
      <c r="JA126" s="119"/>
      <c r="JB126" s="119"/>
      <c r="JC126" s="119"/>
      <c r="JD126" s="119"/>
      <c r="JE126" s="119"/>
      <c r="JF126" s="119"/>
      <c r="JG126" s="119"/>
      <c r="JH126" s="119"/>
      <c r="JI126" s="119"/>
      <c r="JJ126" s="119"/>
      <c r="JK126" s="119"/>
      <c r="JL126" s="119"/>
      <c r="JM126" s="119"/>
      <c r="JN126" s="119"/>
      <c r="JO126" s="119"/>
      <c r="JP126" s="119"/>
      <c r="JQ126" s="119"/>
      <c r="JR126" s="119"/>
      <c r="JS126" s="119"/>
      <c r="JT126" s="119"/>
      <c r="JU126" s="119"/>
      <c r="JV126" s="119"/>
      <c r="JW126" s="119"/>
      <c r="JX126" s="119"/>
      <c r="JY126" s="119"/>
      <c r="JZ126" s="119"/>
      <c r="KA126" s="119"/>
      <c r="KB126" s="119"/>
      <c r="KC126" s="119"/>
      <c r="KD126" s="119"/>
      <c r="KE126" s="119"/>
      <c r="KF126" s="119"/>
      <c r="KG126" s="119"/>
      <c r="KH126" s="119"/>
      <c r="KI126" s="119"/>
      <c r="KJ126" s="119"/>
      <c r="KK126" s="119"/>
      <c r="KL126" s="119"/>
      <c r="KM126" s="119"/>
      <c r="KN126" s="119"/>
      <c r="KO126" s="119"/>
      <c r="KP126" s="119"/>
      <c r="KQ126" s="119"/>
      <c r="KR126" s="119"/>
      <c r="KS126" s="119"/>
      <c r="KT126" s="119"/>
      <c r="KU126" s="119"/>
      <c r="KV126" s="119"/>
      <c r="KW126" s="119"/>
      <c r="KX126" s="119"/>
      <c r="KY126" s="119"/>
      <c r="KZ126" s="119"/>
      <c r="LA126" s="119"/>
      <c r="LB126" s="119"/>
      <c r="LC126" s="119"/>
      <c r="LD126" s="119"/>
      <c r="LE126" s="119"/>
      <c r="LF126" s="119"/>
      <c r="LG126" s="119"/>
      <c r="LH126" s="119"/>
      <c r="LI126" s="119"/>
      <c r="LJ126" s="119"/>
      <c r="LK126" s="119"/>
      <c r="LL126" s="119"/>
      <c r="LM126" s="119"/>
      <c r="LN126" s="119"/>
      <c r="LO126" s="119"/>
      <c r="LP126" s="119"/>
      <c r="LQ126" s="119"/>
      <c r="LR126" s="119"/>
      <c r="LS126" s="119"/>
      <c r="LT126" s="119"/>
      <c r="LU126" s="119"/>
      <c r="LV126" s="119"/>
      <c r="LW126" s="119"/>
      <c r="LX126" s="119"/>
      <c r="LY126" s="119"/>
      <c r="LZ126" s="119"/>
      <c r="MA126" s="119"/>
      <c r="MB126" s="119"/>
      <c r="MC126" s="119"/>
      <c r="MD126" s="119"/>
      <c r="ME126" s="119"/>
      <c r="MF126" s="119"/>
      <c r="MG126" s="119"/>
      <c r="MH126" s="119"/>
      <c r="MI126" s="119"/>
      <c r="MJ126" s="119"/>
      <c r="MK126" s="119"/>
      <c r="ML126" s="119"/>
      <c r="MM126" s="119"/>
      <c r="MN126" s="119"/>
      <c r="MO126" s="119"/>
      <c r="MP126" s="119"/>
      <c r="MQ126" s="119"/>
      <c r="MR126" s="119"/>
      <c r="MS126" s="119"/>
      <c r="MT126" s="119"/>
      <c r="MU126" s="119"/>
      <c r="MV126" s="119"/>
      <c r="MW126" s="119"/>
      <c r="MX126" s="119"/>
      <c r="MY126" s="119"/>
      <c r="MZ126" s="119"/>
      <c r="NA126" s="119"/>
      <c r="NB126" s="119"/>
      <c r="NC126" s="119"/>
      <c r="ND126" s="119"/>
      <c r="NE126" s="119"/>
      <c r="NF126" s="119"/>
      <c r="NG126" s="119"/>
      <c r="NH126" s="119"/>
      <c r="NI126" s="119"/>
      <c r="NJ126" s="119"/>
      <c r="NK126" s="119"/>
      <c r="NL126" s="119"/>
      <c r="NM126" s="119"/>
      <c r="NN126" s="119"/>
      <c r="NO126" s="119"/>
      <c r="NP126" s="119"/>
      <c r="NQ126" s="119"/>
      <c r="NR126" s="119"/>
      <c r="NS126" s="119"/>
      <c r="NT126" s="119"/>
      <c r="NU126" s="119"/>
      <c r="NV126" s="119"/>
      <c r="NW126" s="119"/>
      <c r="NX126" s="119"/>
      <c r="NY126" s="119"/>
      <c r="NZ126" s="119"/>
      <c r="OA126" s="119"/>
      <c r="OB126" s="119"/>
      <c r="OC126" s="119"/>
      <c r="OD126" s="119"/>
      <c r="OE126" s="119"/>
      <c r="OF126" s="119"/>
      <c r="OG126" s="119"/>
      <c r="OH126" s="119"/>
      <c r="OI126" s="119"/>
      <c r="OJ126" s="119"/>
      <c r="OK126" s="119"/>
      <c r="OL126" s="119"/>
      <c r="OM126" s="119"/>
      <c r="ON126" s="119"/>
      <c r="OO126" s="119"/>
      <c r="OP126" s="119"/>
      <c r="OQ126" s="119"/>
      <c r="OR126" s="119"/>
      <c r="OS126" s="119"/>
      <c r="OT126" s="119"/>
      <c r="OU126" s="119"/>
      <c r="OV126" s="119"/>
      <c r="OW126" s="119"/>
      <c r="OX126" s="119"/>
      <c r="OY126" s="119"/>
      <c r="OZ126" s="119"/>
      <c r="PA126" s="119"/>
      <c r="PB126" s="119"/>
      <c r="PC126" s="119"/>
      <c r="PD126" s="119"/>
      <c r="PE126" s="119"/>
      <c r="PF126" s="119"/>
      <c r="PG126" s="119"/>
      <c r="PH126" s="119"/>
      <c r="PI126" s="119"/>
      <c r="PJ126" s="119"/>
      <c r="PK126" s="119"/>
      <c r="PL126" s="119"/>
      <c r="PM126" s="119"/>
      <c r="PN126" s="119"/>
      <c r="PO126" s="119"/>
      <c r="PP126" s="119"/>
      <c r="PQ126" s="119"/>
      <c r="PR126" s="119"/>
      <c r="PS126" s="119"/>
      <c r="PT126" s="119"/>
      <c r="PU126" s="119"/>
      <c r="PV126" s="119"/>
      <c r="PW126" s="119"/>
      <c r="PX126" s="119"/>
      <c r="PY126" s="119"/>
      <c r="PZ126" s="119"/>
      <c r="QA126" s="119"/>
      <c r="QB126" s="119"/>
      <c r="QC126" s="119"/>
      <c r="QD126" s="119"/>
      <c r="QE126" s="119"/>
      <c r="QF126" s="119"/>
      <c r="QG126" s="119"/>
      <c r="QH126" s="119"/>
      <c r="QI126" s="119"/>
      <c r="QJ126" s="119"/>
      <c r="QK126" s="119"/>
      <c r="QL126" s="119"/>
      <c r="QM126" s="119"/>
      <c r="QN126" s="119"/>
      <c r="QO126" s="119"/>
      <c r="QP126" s="119"/>
      <c r="QQ126" s="119"/>
      <c r="QR126" s="119"/>
      <c r="QS126" s="119"/>
      <c r="QT126" s="119"/>
      <c r="QU126" s="119"/>
      <c r="QV126" s="119"/>
      <c r="QW126" s="119"/>
      <c r="QX126" s="119"/>
      <c r="QY126" s="119"/>
      <c r="QZ126" s="119"/>
      <c r="RA126" s="119"/>
      <c r="RB126" s="119"/>
      <c r="RC126" s="119"/>
      <c r="RD126" s="119"/>
      <c r="RE126" s="119"/>
      <c r="RF126" s="119"/>
      <c r="RG126" s="119"/>
      <c r="RH126" s="119"/>
      <c r="RI126" s="119"/>
      <c r="RJ126" s="119"/>
      <c r="RK126" s="119"/>
      <c r="RL126" s="119"/>
      <c r="RM126" s="119"/>
      <c r="RN126" s="119"/>
      <c r="RO126" s="119"/>
      <c r="RP126" s="119"/>
      <c r="RQ126" s="119"/>
      <c r="RR126" s="119"/>
      <c r="RS126" s="119"/>
      <c r="RT126" s="119"/>
      <c r="RU126" s="119"/>
      <c r="RV126" s="119"/>
      <c r="RW126" s="119"/>
      <c r="RX126" s="119"/>
      <c r="RY126" s="119"/>
      <c r="RZ126" s="119"/>
      <c r="SA126" s="119"/>
      <c r="SB126" s="119"/>
      <c r="SC126" s="119"/>
      <c r="SD126" s="119"/>
      <c r="SE126" s="119"/>
      <c r="SF126" s="119"/>
      <c r="SG126" s="119"/>
      <c r="SH126" s="119"/>
      <c r="SI126" s="119"/>
      <c r="SJ126" s="119"/>
      <c r="SK126" s="119"/>
      <c r="SL126" s="119"/>
      <c r="SM126" s="119"/>
      <c r="SN126" s="119"/>
      <c r="SO126" s="119"/>
      <c r="SP126" s="119"/>
      <c r="SQ126" s="119"/>
      <c r="SR126" s="119"/>
      <c r="SS126" s="119"/>
      <c r="ST126" s="119"/>
      <c r="SU126" s="119"/>
      <c r="SV126" s="119"/>
      <c r="SW126" s="119"/>
      <c r="SX126" s="119"/>
      <c r="SY126" s="119"/>
      <c r="SZ126" s="119"/>
      <c r="TA126" s="119"/>
      <c r="TB126" s="119"/>
      <c r="TC126" s="119"/>
      <c r="TD126" s="119"/>
      <c r="TE126" s="119"/>
      <c r="TF126" s="119"/>
      <c r="TG126" s="119"/>
      <c r="TH126" s="119"/>
      <c r="TI126" s="119"/>
      <c r="TJ126" s="119"/>
      <c r="TK126" s="119"/>
      <c r="TL126" s="119"/>
      <c r="TM126" s="119"/>
      <c r="TN126" s="119"/>
      <c r="TO126" s="119"/>
      <c r="TP126" s="119"/>
      <c r="TQ126" s="119"/>
      <c r="TR126" s="119"/>
      <c r="TS126" s="119"/>
      <c r="TT126" s="119"/>
      <c r="TU126" s="119"/>
      <c r="TV126" s="119"/>
      <c r="TW126" s="119"/>
      <c r="TX126" s="119"/>
      <c r="TY126" s="119"/>
      <c r="TZ126" s="119"/>
      <c r="UA126" s="119"/>
      <c r="UB126" s="119"/>
      <c r="UC126" s="119"/>
      <c r="UD126" s="119"/>
      <c r="UE126" s="119"/>
      <c r="UF126" s="119"/>
      <c r="UG126" s="119"/>
      <c r="UH126" s="119"/>
      <c r="UI126" s="119"/>
      <c r="UJ126" s="119"/>
      <c r="UK126" s="119"/>
      <c r="UL126" s="119"/>
      <c r="UM126" s="119"/>
      <c r="UN126" s="119"/>
      <c r="UO126" s="119"/>
      <c r="UP126" s="119"/>
      <c r="UQ126" s="119"/>
      <c r="UR126" s="119"/>
      <c r="US126" s="119"/>
      <c r="UT126" s="119"/>
      <c r="UU126" s="119"/>
      <c r="UV126" s="119"/>
      <c r="UW126" s="119"/>
      <c r="UX126" s="119"/>
      <c r="UY126" s="119"/>
      <c r="UZ126" s="119"/>
      <c r="VA126" s="119"/>
      <c r="VB126" s="119"/>
      <c r="VC126" s="119"/>
      <c r="VD126" s="119"/>
      <c r="VE126" s="119"/>
      <c r="VF126" s="119"/>
      <c r="VG126" s="119"/>
      <c r="VH126" s="119"/>
      <c r="VI126" s="119"/>
      <c r="VJ126" s="119"/>
      <c r="VK126" s="119"/>
      <c r="VL126" s="119"/>
      <c r="VM126" s="119"/>
      <c r="VN126" s="119"/>
      <c r="VO126" s="119"/>
      <c r="VP126" s="119"/>
      <c r="VQ126" s="119"/>
      <c r="VR126" s="119"/>
      <c r="VS126" s="119"/>
      <c r="VT126" s="119"/>
      <c r="VU126" s="119"/>
      <c r="VV126" s="119"/>
      <c r="VW126" s="119"/>
      <c r="VX126" s="119"/>
      <c r="VY126" s="119"/>
      <c r="VZ126" s="119"/>
      <c r="WA126" s="119"/>
      <c r="WB126" s="119"/>
      <c r="WC126" s="119"/>
      <c r="WD126" s="119"/>
      <c r="WE126" s="119"/>
      <c r="WF126" s="119"/>
      <c r="WG126" s="119"/>
      <c r="WH126" s="119"/>
      <c r="WI126" s="119"/>
      <c r="WJ126" s="119"/>
      <c r="WK126" s="119"/>
      <c r="WL126" s="119"/>
      <c r="WM126" s="119"/>
      <c r="WN126" s="119"/>
      <c r="WO126" s="119"/>
      <c r="WP126" s="119"/>
      <c r="WQ126" s="119"/>
      <c r="WR126" s="119"/>
      <c r="WS126" s="119"/>
      <c r="WT126" s="119"/>
      <c r="WU126" s="119"/>
      <c r="WV126" s="119"/>
      <c r="WW126" s="119"/>
      <c r="WX126" s="119"/>
      <c r="WY126" s="119"/>
      <c r="WZ126" s="119"/>
      <c r="XA126" s="119"/>
      <c r="XB126" s="119"/>
      <c r="XC126" s="119"/>
      <c r="XD126" s="119"/>
      <c r="XE126" s="119"/>
      <c r="XF126" s="119"/>
      <c r="XG126" s="119"/>
      <c r="XH126" s="119"/>
      <c r="XI126" s="119"/>
      <c r="XJ126" s="119"/>
      <c r="XK126" s="119"/>
      <c r="XL126" s="119"/>
      <c r="XM126" s="119"/>
      <c r="XN126" s="119"/>
      <c r="XO126" s="119"/>
      <c r="XP126" s="119"/>
      <c r="XQ126" s="119"/>
      <c r="XR126" s="119"/>
      <c r="XS126" s="119"/>
      <c r="XT126" s="119"/>
      <c r="XU126" s="119"/>
      <c r="XV126" s="119"/>
      <c r="XW126" s="119"/>
      <c r="XX126" s="119"/>
      <c r="XY126" s="119"/>
      <c r="XZ126" s="119"/>
      <c r="YA126" s="119"/>
      <c r="YB126" s="119"/>
      <c r="YC126" s="119"/>
      <c r="YD126" s="119"/>
      <c r="YE126" s="119"/>
      <c r="YF126" s="119"/>
      <c r="YG126" s="119"/>
      <c r="YH126" s="119"/>
      <c r="YI126" s="119"/>
      <c r="YJ126" s="119"/>
      <c r="YK126" s="119"/>
      <c r="YL126" s="119"/>
      <c r="YM126" s="119"/>
      <c r="YN126" s="119"/>
      <c r="YO126" s="119"/>
      <c r="YP126" s="119"/>
      <c r="YQ126" s="119"/>
      <c r="YR126" s="119"/>
      <c r="YS126" s="119"/>
      <c r="YT126" s="119"/>
      <c r="YU126" s="119"/>
      <c r="YV126" s="119"/>
      <c r="YW126" s="119"/>
      <c r="YX126" s="119"/>
      <c r="YY126" s="119"/>
      <c r="YZ126" s="119"/>
      <c r="ZA126" s="119"/>
      <c r="ZB126" s="119"/>
      <c r="ZC126" s="119"/>
      <c r="ZD126" s="119"/>
      <c r="ZE126" s="119"/>
      <c r="ZF126" s="119"/>
      <c r="ZG126" s="119"/>
      <c r="ZH126" s="119"/>
      <c r="ZI126" s="119"/>
      <c r="ZJ126" s="119"/>
      <c r="ZK126" s="119"/>
      <c r="ZL126" s="119"/>
      <c r="ZM126" s="119"/>
      <c r="ZN126" s="119"/>
      <c r="ZO126" s="119"/>
      <c r="ZP126" s="119"/>
      <c r="ZQ126" s="119"/>
      <c r="ZR126" s="119"/>
      <c r="ZS126" s="119"/>
      <c r="ZT126" s="119"/>
      <c r="ZU126" s="119"/>
      <c r="ZV126" s="119"/>
      <c r="ZW126" s="119"/>
      <c r="ZX126" s="119"/>
      <c r="ZY126" s="119"/>
      <c r="ZZ126" s="119"/>
      <c r="AAA126" s="119"/>
      <c r="AAB126" s="119"/>
      <c r="AAC126" s="119"/>
      <c r="AAD126" s="119"/>
      <c r="AAE126" s="119"/>
      <c r="AAF126" s="119"/>
      <c r="AAG126" s="119"/>
      <c r="AAH126" s="119"/>
      <c r="AAI126" s="119"/>
      <c r="AAJ126" s="119"/>
      <c r="AAK126" s="119"/>
      <c r="AAL126" s="119"/>
      <c r="AAM126" s="119"/>
      <c r="AAN126" s="119"/>
      <c r="AAO126" s="119"/>
      <c r="AAP126" s="119"/>
      <c r="AAQ126" s="119"/>
      <c r="AAR126" s="119"/>
      <c r="AAS126" s="119"/>
      <c r="AAT126" s="119"/>
      <c r="AAU126" s="119"/>
      <c r="AAV126" s="119"/>
      <c r="AAW126" s="119"/>
      <c r="AAX126" s="119"/>
      <c r="AAY126" s="119"/>
      <c r="AAZ126" s="119"/>
      <c r="ABA126" s="119"/>
      <c r="ABB126" s="119"/>
      <c r="ABC126" s="119"/>
      <c r="ABD126" s="119"/>
      <c r="ABE126" s="119"/>
      <c r="ABF126" s="119"/>
      <c r="ABG126" s="119"/>
      <c r="ABH126" s="119"/>
      <c r="ABI126" s="119"/>
      <c r="ABJ126" s="119"/>
      <c r="ABK126" s="119"/>
      <c r="ABL126" s="119"/>
      <c r="ABM126" s="119"/>
      <c r="ABN126" s="119"/>
      <c r="ABO126" s="119"/>
      <c r="ABP126" s="119"/>
      <c r="ABQ126" s="119"/>
      <c r="ABR126" s="119"/>
      <c r="ABS126" s="119"/>
      <c r="ABT126" s="119"/>
      <c r="ABU126" s="119"/>
      <c r="ABV126" s="119"/>
      <c r="ABW126" s="119"/>
      <c r="ABX126" s="119"/>
      <c r="ABY126" s="119"/>
      <c r="ABZ126" s="119"/>
      <c r="ACA126" s="119"/>
      <c r="ACB126" s="119"/>
      <c r="ACC126" s="119"/>
      <c r="ACD126" s="119"/>
      <c r="ACE126" s="119"/>
      <c r="ACF126" s="119"/>
      <c r="ACG126" s="119"/>
      <c r="ACH126" s="119"/>
      <c r="ACI126" s="119"/>
      <c r="ACJ126" s="119"/>
      <c r="ACK126" s="119"/>
      <c r="ACL126" s="119"/>
      <c r="ACM126" s="119"/>
      <c r="ACN126" s="119"/>
      <c r="ACO126" s="119"/>
      <c r="ACP126" s="119"/>
      <c r="ACQ126" s="119"/>
      <c r="ACR126" s="119"/>
      <c r="ACS126" s="119"/>
      <c r="ACT126" s="119"/>
      <c r="ACU126" s="119"/>
      <c r="ACV126" s="119"/>
      <c r="ACW126" s="119"/>
      <c r="ACX126" s="119"/>
      <c r="ACY126" s="119"/>
      <c r="ACZ126" s="119"/>
      <c r="ADA126" s="119"/>
      <c r="ADB126" s="119"/>
      <c r="ADC126" s="119"/>
      <c r="ADD126" s="119"/>
      <c r="ADE126" s="119"/>
      <c r="ADF126" s="119"/>
      <c r="ADG126" s="119"/>
      <c r="ADH126" s="119"/>
      <c r="ADI126" s="119"/>
      <c r="ADJ126" s="119"/>
      <c r="ADK126" s="119"/>
      <c r="ADL126" s="119"/>
      <c r="ADM126" s="119"/>
      <c r="ADN126" s="119"/>
      <c r="ADO126" s="119"/>
      <c r="ADP126" s="119"/>
      <c r="ADQ126" s="119"/>
      <c r="ADR126" s="119"/>
      <c r="ADS126" s="119"/>
      <c r="ADT126" s="119"/>
      <c r="ADU126" s="119"/>
      <c r="ADV126" s="119"/>
      <c r="ADW126" s="119"/>
      <c r="ADX126" s="119"/>
      <c r="ADY126" s="119"/>
      <c r="ADZ126" s="119"/>
      <c r="AEA126" s="119"/>
      <c r="AEB126" s="119"/>
      <c r="AEC126" s="119"/>
      <c r="AED126" s="119"/>
      <c r="AEE126" s="119"/>
      <c r="AEF126" s="119"/>
      <c r="AEG126" s="119"/>
      <c r="AEH126" s="119"/>
      <c r="AEI126" s="119"/>
      <c r="AEJ126" s="119"/>
      <c r="AEK126" s="119"/>
      <c r="AEL126" s="119"/>
      <c r="AEM126" s="119"/>
      <c r="AEN126" s="119"/>
      <c r="AEO126" s="119"/>
      <c r="AEP126" s="119"/>
      <c r="AEQ126" s="119"/>
      <c r="AER126" s="119"/>
      <c r="AES126" s="119"/>
      <c r="AET126" s="119"/>
      <c r="AEU126" s="119"/>
      <c r="AEV126" s="119"/>
      <c r="AEW126" s="119"/>
      <c r="AEX126" s="119"/>
      <c r="AEY126" s="119"/>
      <c r="AEZ126" s="119"/>
      <c r="AFA126" s="119"/>
      <c r="AFB126" s="119"/>
      <c r="AFC126" s="119"/>
      <c r="AFD126" s="119"/>
      <c r="AFE126" s="119"/>
      <c r="AFF126" s="119"/>
      <c r="AFG126" s="119"/>
      <c r="AFH126" s="119"/>
      <c r="AFI126" s="119"/>
      <c r="AFJ126" s="119"/>
      <c r="AFK126" s="119"/>
      <c r="AFL126" s="119"/>
      <c r="AFM126" s="119"/>
      <c r="AFN126" s="119"/>
      <c r="AFO126" s="119"/>
      <c r="AFP126" s="119"/>
      <c r="AFQ126" s="119"/>
      <c r="AFR126" s="119"/>
      <c r="AFS126" s="119"/>
      <c r="AFT126" s="119"/>
      <c r="AFU126" s="119"/>
      <c r="AFV126" s="119"/>
      <c r="AFW126" s="119"/>
      <c r="AFX126" s="119"/>
      <c r="AFY126" s="119"/>
      <c r="AFZ126" s="119"/>
      <c r="AGA126" s="119"/>
      <c r="AGB126" s="119"/>
      <c r="AGC126" s="119"/>
      <c r="AGD126" s="119"/>
      <c r="AGE126" s="119"/>
      <c r="AGF126" s="119"/>
      <c r="AGG126" s="119"/>
      <c r="AGH126" s="119"/>
      <c r="AGI126" s="119"/>
      <c r="AGJ126" s="119"/>
      <c r="AGK126" s="119"/>
      <c r="AGL126" s="119"/>
      <c r="AGM126" s="119"/>
      <c r="AGN126" s="119"/>
      <c r="AGO126" s="119"/>
      <c r="AGP126" s="119"/>
      <c r="AGQ126" s="119"/>
      <c r="AGR126" s="119"/>
      <c r="AGS126" s="119"/>
      <c r="AGT126" s="119"/>
      <c r="AGU126" s="119"/>
      <c r="AGV126" s="119"/>
      <c r="AGW126" s="119"/>
      <c r="AGX126" s="119"/>
      <c r="AGY126" s="119"/>
      <c r="AGZ126" s="119"/>
      <c r="AHA126" s="119"/>
      <c r="AHB126" s="119"/>
      <c r="AHC126" s="119"/>
      <c r="AHD126" s="119"/>
      <c r="AHE126" s="119"/>
      <c r="AHF126" s="119"/>
      <c r="AHG126" s="119"/>
      <c r="AHH126" s="119"/>
      <c r="AHI126" s="119"/>
      <c r="AHJ126" s="119"/>
      <c r="AHK126" s="119"/>
      <c r="AHL126" s="119"/>
      <c r="AHM126" s="119"/>
      <c r="AHN126" s="119"/>
      <c r="AHO126" s="119"/>
      <c r="AHP126" s="119"/>
      <c r="AHQ126" s="119"/>
      <c r="AHR126" s="119"/>
      <c r="AHS126" s="119"/>
      <c r="AHT126" s="119"/>
      <c r="AHU126" s="119"/>
      <c r="AHV126" s="119"/>
      <c r="AHW126" s="119"/>
      <c r="AHX126" s="119"/>
      <c r="AHY126" s="119"/>
      <c r="AHZ126" s="119"/>
      <c r="AIA126" s="119"/>
      <c r="AIB126" s="119"/>
      <c r="AIC126" s="119"/>
      <c r="AID126" s="119"/>
      <c r="AIE126" s="119"/>
      <c r="AIF126" s="119"/>
      <c r="AIG126" s="119"/>
      <c r="AIH126" s="119"/>
      <c r="AII126" s="119"/>
      <c r="AIJ126" s="119"/>
      <c r="AIK126" s="119"/>
      <c r="AIL126" s="119"/>
      <c r="AIM126" s="119"/>
      <c r="AIN126" s="119"/>
      <c r="AIO126" s="119"/>
      <c r="AIP126" s="119"/>
      <c r="AIQ126" s="119"/>
      <c r="AIR126" s="119"/>
      <c r="AIS126" s="119"/>
      <c r="AIT126" s="119"/>
      <c r="AIU126" s="119"/>
      <c r="AIV126" s="119"/>
      <c r="AIW126" s="119"/>
      <c r="AIX126" s="119"/>
      <c r="AIY126" s="119"/>
      <c r="AIZ126" s="119"/>
      <c r="AJA126" s="119"/>
      <c r="AJB126" s="119"/>
      <c r="AJC126" s="119"/>
      <c r="AJD126" s="119"/>
      <c r="AJE126" s="119"/>
      <c r="AJF126" s="119"/>
      <c r="AJG126" s="119"/>
      <c r="AJH126" s="119"/>
      <c r="AJI126" s="119"/>
      <c r="AJJ126" s="119"/>
      <c r="AJK126" s="119"/>
      <c r="AJL126" s="119"/>
      <c r="AJM126" s="119"/>
      <c r="AJN126" s="119"/>
      <c r="AJO126" s="119"/>
      <c r="AJP126" s="119"/>
      <c r="AJQ126" s="119"/>
      <c r="AJR126" s="119"/>
      <c r="AJS126" s="119"/>
      <c r="AJT126" s="119"/>
      <c r="AJU126" s="119"/>
      <c r="AJV126" s="119"/>
      <c r="AJW126" s="119"/>
      <c r="AJX126" s="119"/>
      <c r="AJY126" s="119"/>
      <c r="AJZ126" s="119"/>
      <c r="AKA126" s="119"/>
      <c r="AKB126" s="119"/>
      <c r="AKC126" s="119"/>
      <c r="AKD126" s="119"/>
      <c r="AKE126" s="119"/>
      <c r="AKF126" s="119"/>
      <c r="AKG126" s="119"/>
      <c r="AKH126" s="119"/>
      <c r="AKI126" s="119"/>
      <c r="AKJ126" s="119"/>
      <c r="AKK126" s="119"/>
      <c r="AKL126" s="119"/>
      <c r="AKM126" s="119"/>
      <c r="AKN126" s="119"/>
      <c r="AKO126" s="119"/>
      <c r="AKP126" s="119"/>
      <c r="AKQ126" s="119"/>
      <c r="AKR126" s="119"/>
      <c r="AKS126" s="119"/>
      <c r="AKT126" s="119"/>
      <c r="AKU126" s="119"/>
      <c r="AKV126" s="119"/>
      <c r="AKW126" s="119"/>
      <c r="AKX126" s="119"/>
      <c r="AKY126" s="119"/>
      <c r="AKZ126" s="119"/>
      <c r="ALA126" s="119"/>
      <c r="ALB126" s="119"/>
      <c r="ALC126" s="119"/>
      <c r="ALD126" s="119"/>
      <c r="ALE126" s="119"/>
      <c r="ALF126" s="119"/>
      <c r="ALG126" s="119"/>
      <c r="ALH126" s="119"/>
      <c r="ALI126" s="119"/>
      <c r="ALJ126" s="119"/>
      <c r="ALK126" s="119"/>
      <c r="ALL126" s="119"/>
      <c r="ALM126" s="119"/>
      <c r="ALN126" s="119"/>
      <c r="ALO126" s="119"/>
      <c r="ALP126" s="119"/>
      <c r="ALQ126" s="119"/>
      <c r="ALR126" s="119"/>
      <c r="ALS126" s="119"/>
      <c r="ALT126" s="119"/>
      <c r="ALU126" s="119"/>
      <c r="ALV126" s="119"/>
      <c r="ALW126" s="119"/>
      <c r="ALX126" s="119"/>
      <c r="ALY126" s="119"/>
      <c r="ALZ126" s="119"/>
      <c r="AMA126" s="119"/>
      <c r="AMB126" s="119"/>
      <c r="AMC126" s="119"/>
      <c r="AMD126" s="119"/>
      <c r="AME126" s="119"/>
      <c r="AMF126" s="119"/>
      <c r="AMG126" s="119"/>
      <c r="AMH126" s="119"/>
      <c r="AMI126" s="119"/>
      <c r="AMJ126" s="119"/>
    </row>
    <row r="127" spans="1:1024" customFormat="1" ht="41.25" customHeight="1">
      <c r="A127" s="114" t="s">
        <v>9196</v>
      </c>
      <c r="B127" s="115" t="s">
        <v>104</v>
      </c>
      <c r="C127" s="116" t="s">
        <v>101</v>
      </c>
      <c r="D127" s="116" t="s">
        <v>102</v>
      </c>
      <c r="E127" s="117">
        <v>1</v>
      </c>
      <c r="F127" s="117" t="s">
        <v>91</v>
      </c>
      <c r="G127" s="117" t="s">
        <v>91</v>
      </c>
      <c r="H127" s="117">
        <v>8870.89</v>
      </c>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19"/>
      <c r="CC127" s="119"/>
      <c r="CD127" s="119"/>
      <c r="CE127" s="119"/>
      <c r="CF127" s="119"/>
      <c r="CG127" s="119"/>
      <c r="CH127" s="119"/>
      <c r="CI127" s="119"/>
      <c r="CJ127" s="119"/>
      <c r="CK127" s="119"/>
      <c r="CL127" s="119"/>
      <c r="CM127" s="119"/>
      <c r="CN127" s="119"/>
      <c r="CO127" s="119"/>
      <c r="CP127" s="119"/>
      <c r="CQ127" s="119"/>
      <c r="CR127" s="119"/>
      <c r="CS127" s="119"/>
      <c r="CT127" s="119"/>
      <c r="CU127" s="119"/>
      <c r="CV127" s="119"/>
      <c r="CW127" s="119"/>
      <c r="CX127" s="119"/>
      <c r="CY127" s="119"/>
      <c r="CZ127" s="119"/>
      <c r="DA127" s="119"/>
      <c r="DB127" s="119"/>
      <c r="DC127" s="119"/>
      <c r="DD127" s="119"/>
      <c r="DE127" s="119"/>
      <c r="DF127" s="119"/>
      <c r="DG127" s="119"/>
      <c r="DH127" s="119"/>
      <c r="DI127" s="119"/>
      <c r="DJ127" s="119"/>
      <c r="DK127" s="119"/>
      <c r="DL127" s="119"/>
      <c r="DM127" s="119"/>
      <c r="DN127" s="119"/>
      <c r="DO127" s="119"/>
      <c r="DP127" s="119"/>
      <c r="DQ127" s="119"/>
      <c r="DR127" s="119"/>
      <c r="DS127" s="119"/>
      <c r="DT127" s="119"/>
      <c r="DU127" s="119"/>
      <c r="DV127" s="119"/>
      <c r="DW127" s="119"/>
      <c r="DX127" s="119"/>
      <c r="DY127" s="119"/>
      <c r="DZ127" s="119"/>
      <c r="EA127" s="119"/>
      <c r="EB127" s="119"/>
      <c r="EC127" s="119"/>
      <c r="ED127" s="119"/>
      <c r="EE127" s="119"/>
      <c r="EF127" s="119"/>
      <c r="EG127" s="119"/>
      <c r="EH127" s="119"/>
      <c r="EI127" s="119"/>
      <c r="EJ127" s="119"/>
      <c r="EK127" s="119"/>
      <c r="EL127" s="119"/>
      <c r="EM127" s="119"/>
      <c r="EN127" s="119"/>
      <c r="EO127" s="119"/>
      <c r="EP127" s="119"/>
      <c r="EQ127" s="119"/>
      <c r="ER127" s="119"/>
      <c r="ES127" s="119"/>
      <c r="ET127" s="119"/>
      <c r="EU127" s="119"/>
      <c r="EV127" s="119"/>
      <c r="EW127" s="119"/>
      <c r="EX127" s="119"/>
      <c r="EY127" s="119"/>
      <c r="EZ127" s="119"/>
      <c r="FA127" s="119"/>
      <c r="FB127" s="119"/>
      <c r="FC127" s="119"/>
      <c r="FD127" s="119"/>
      <c r="FE127" s="119"/>
      <c r="FF127" s="119"/>
      <c r="FG127" s="119"/>
      <c r="FH127" s="119"/>
      <c r="FI127" s="119"/>
      <c r="FJ127" s="119"/>
      <c r="FK127" s="119"/>
      <c r="FL127" s="119"/>
      <c r="FM127" s="119"/>
      <c r="FN127" s="119"/>
      <c r="FO127" s="119"/>
      <c r="FP127" s="119"/>
      <c r="FQ127" s="119"/>
      <c r="FR127" s="119"/>
      <c r="FS127" s="119"/>
      <c r="FT127" s="119"/>
      <c r="FU127" s="119"/>
      <c r="FV127" s="119"/>
      <c r="FW127" s="119"/>
      <c r="FX127" s="119"/>
      <c r="FY127" s="119"/>
      <c r="FZ127" s="119"/>
      <c r="GA127" s="119"/>
      <c r="GB127" s="119"/>
      <c r="GC127" s="119"/>
      <c r="GD127" s="119"/>
      <c r="GE127" s="119"/>
      <c r="GF127" s="119"/>
      <c r="GG127" s="119"/>
      <c r="GH127" s="119"/>
      <c r="GI127" s="119"/>
      <c r="GJ127" s="119"/>
      <c r="GK127" s="119"/>
      <c r="GL127" s="119"/>
      <c r="GM127" s="119"/>
      <c r="GN127" s="119"/>
      <c r="GO127" s="119"/>
      <c r="GP127" s="119"/>
      <c r="GQ127" s="119"/>
      <c r="GR127" s="119"/>
      <c r="GS127" s="119"/>
      <c r="GT127" s="119"/>
      <c r="GU127" s="119"/>
      <c r="GV127" s="119"/>
      <c r="GW127" s="119"/>
      <c r="GX127" s="119"/>
      <c r="GY127" s="119"/>
      <c r="GZ127" s="119"/>
      <c r="HA127" s="119"/>
      <c r="HB127" s="119"/>
      <c r="HC127" s="119"/>
      <c r="HD127" s="119"/>
      <c r="HE127" s="119"/>
      <c r="HF127" s="119"/>
      <c r="HG127" s="119"/>
      <c r="HH127" s="119"/>
      <c r="HI127" s="119"/>
      <c r="HJ127" s="119"/>
      <c r="HK127" s="119"/>
      <c r="HL127" s="119"/>
      <c r="HM127" s="119"/>
      <c r="HN127" s="119"/>
      <c r="HO127" s="119"/>
      <c r="HP127" s="119"/>
      <c r="HQ127" s="119"/>
      <c r="HR127" s="119"/>
      <c r="HS127" s="119"/>
      <c r="HT127" s="119"/>
      <c r="HU127" s="119"/>
      <c r="HV127" s="119"/>
      <c r="HW127" s="119"/>
      <c r="HX127" s="119"/>
      <c r="HY127" s="119"/>
      <c r="HZ127" s="119"/>
      <c r="IA127" s="119"/>
      <c r="IB127" s="119"/>
      <c r="IC127" s="119"/>
      <c r="ID127" s="119"/>
      <c r="IE127" s="119"/>
      <c r="IF127" s="119"/>
      <c r="IG127" s="119"/>
      <c r="IH127" s="119"/>
      <c r="II127" s="119"/>
      <c r="IJ127" s="119"/>
      <c r="IK127" s="119"/>
      <c r="IL127" s="119"/>
      <c r="IM127" s="119"/>
      <c r="IN127" s="119"/>
      <c r="IO127" s="119"/>
      <c r="IP127" s="119"/>
      <c r="IQ127" s="119"/>
      <c r="IR127" s="119"/>
      <c r="IS127" s="119"/>
      <c r="IT127" s="119"/>
      <c r="IU127" s="119"/>
      <c r="IV127" s="119"/>
      <c r="IW127" s="119"/>
      <c r="IX127" s="119"/>
      <c r="IY127" s="119"/>
      <c r="IZ127" s="119"/>
      <c r="JA127" s="119"/>
      <c r="JB127" s="119"/>
      <c r="JC127" s="119"/>
      <c r="JD127" s="119"/>
      <c r="JE127" s="119"/>
      <c r="JF127" s="119"/>
      <c r="JG127" s="119"/>
      <c r="JH127" s="119"/>
      <c r="JI127" s="119"/>
      <c r="JJ127" s="119"/>
      <c r="JK127" s="119"/>
      <c r="JL127" s="119"/>
      <c r="JM127" s="119"/>
      <c r="JN127" s="119"/>
      <c r="JO127" s="119"/>
      <c r="JP127" s="119"/>
      <c r="JQ127" s="119"/>
      <c r="JR127" s="119"/>
      <c r="JS127" s="119"/>
      <c r="JT127" s="119"/>
      <c r="JU127" s="119"/>
      <c r="JV127" s="119"/>
      <c r="JW127" s="119"/>
      <c r="JX127" s="119"/>
      <c r="JY127" s="119"/>
      <c r="JZ127" s="119"/>
      <c r="KA127" s="119"/>
      <c r="KB127" s="119"/>
      <c r="KC127" s="119"/>
      <c r="KD127" s="119"/>
      <c r="KE127" s="119"/>
      <c r="KF127" s="119"/>
      <c r="KG127" s="119"/>
      <c r="KH127" s="119"/>
      <c r="KI127" s="119"/>
      <c r="KJ127" s="119"/>
      <c r="KK127" s="119"/>
      <c r="KL127" s="119"/>
      <c r="KM127" s="119"/>
      <c r="KN127" s="119"/>
      <c r="KO127" s="119"/>
      <c r="KP127" s="119"/>
      <c r="KQ127" s="119"/>
      <c r="KR127" s="119"/>
      <c r="KS127" s="119"/>
      <c r="KT127" s="119"/>
      <c r="KU127" s="119"/>
      <c r="KV127" s="119"/>
      <c r="KW127" s="119"/>
      <c r="KX127" s="119"/>
      <c r="KY127" s="119"/>
      <c r="KZ127" s="119"/>
      <c r="LA127" s="119"/>
      <c r="LB127" s="119"/>
      <c r="LC127" s="119"/>
      <c r="LD127" s="119"/>
      <c r="LE127" s="119"/>
      <c r="LF127" s="119"/>
      <c r="LG127" s="119"/>
      <c r="LH127" s="119"/>
      <c r="LI127" s="119"/>
      <c r="LJ127" s="119"/>
      <c r="LK127" s="119"/>
      <c r="LL127" s="119"/>
      <c r="LM127" s="119"/>
      <c r="LN127" s="119"/>
      <c r="LO127" s="119"/>
      <c r="LP127" s="119"/>
      <c r="LQ127" s="119"/>
      <c r="LR127" s="119"/>
      <c r="LS127" s="119"/>
      <c r="LT127" s="119"/>
      <c r="LU127" s="119"/>
      <c r="LV127" s="119"/>
      <c r="LW127" s="119"/>
      <c r="LX127" s="119"/>
      <c r="LY127" s="119"/>
      <c r="LZ127" s="119"/>
      <c r="MA127" s="119"/>
      <c r="MB127" s="119"/>
      <c r="MC127" s="119"/>
      <c r="MD127" s="119"/>
      <c r="ME127" s="119"/>
      <c r="MF127" s="119"/>
      <c r="MG127" s="119"/>
      <c r="MH127" s="119"/>
      <c r="MI127" s="119"/>
      <c r="MJ127" s="119"/>
      <c r="MK127" s="119"/>
      <c r="ML127" s="119"/>
      <c r="MM127" s="119"/>
      <c r="MN127" s="119"/>
      <c r="MO127" s="119"/>
      <c r="MP127" s="119"/>
      <c r="MQ127" s="119"/>
      <c r="MR127" s="119"/>
      <c r="MS127" s="119"/>
      <c r="MT127" s="119"/>
      <c r="MU127" s="119"/>
      <c r="MV127" s="119"/>
      <c r="MW127" s="119"/>
      <c r="MX127" s="119"/>
      <c r="MY127" s="119"/>
      <c r="MZ127" s="119"/>
      <c r="NA127" s="119"/>
      <c r="NB127" s="119"/>
      <c r="NC127" s="119"/>
      <c r="ND127" s="119"/>
      <c r="NE127" s="119"/>
      <c r="NF127" s="119"/>
      <c r="NG127" s="119"/>
      <c r="NH127" s="119"/>
      <c r="NI127" s="119"/>
      <c r="NJ127" s="119"/>
      <c r="NK127" s="119"/>
      <c r="NL127" s="119"/>
      <c r="NM127" s="119"/>
      <c r="NN127" s="119"/>
      <c r="NO127" s="119"/>
      <c r="NP127" s="119"/>
      <c r="NQ127" s="119"/>
      <c r="NR127" s="119"/>
      <c r="NS127" s="119"/>
      <c r="NT127" s="119"/>
      <c r="NU127" s="119"/>
      <c r="NV127" s="119"/>
      <c r="NW127" s="119"/>
      <c r="NX127" s="119"/>
      <c r="NY127" s="119"/>
      <c r="NZ127" s="119"/>
      <c r="OA127" s="119"/>
      <c r="OB127" s="119"/>
      <c r="OC127" s="119"/>
      <c r="OD127" s="119"/>
      <c r="OE127" s="119"/>
      <c r="OF127" s="119"/>
      <c r="OG127" s="119"/>
      <c r="OH127" s="119"/>
      <c r="OI127" s="119"/>
      <c r="OJ127" s="119"/>
      <c r="OK127" s="119"/>
      <c r="OL127" s="119"/>
      <c r="OM127" s="119"/>
      <c r="ON127" s="119"/>
      <c r="OO127" s="119"/>
      <c r="OP127" s="119"/>
      <c r="OQ127" s="119"/>
      <c r="OR127" s="119"/>
      <c r="OS127" s="119"/>
      <c r="OT127" s="119"/>
      <c r="OU127" s="119"/>
      <c r="OV127" s="119"/>
      <c r="OW127" s="119"/>
      <c r="OX127" s="119"/>
      <c r="OY127" s="119"/>
      <c r="OZ127" s="119"/>
      <c r="PA127" s="119"/>
      <c r="PB127" s="119"/>
      <c r="PC127" s="119"/>
      <c r="PD127" s="119"/>
      <c r="PE127" s="119"/>
      <c r="PF127" s="119"/>
      <c r="PG127" s="119"/>
      <c r="PH127" s="119"/>
      <c r="PI127" s="119"/>
      <c r="PJ127" s="119"/>
      <c r="PK127" s="119"/>
      <c r="PL127" s="119"/>
      <c r="PM127" s="119"/>
      <c r="PN127" s="119"/>
      <c r="PO127" s="119"/>
      <c r="PP127" s="119"/>
      <c r="PQ127" s="119"/>
      <c r="PR127" s="119"/>
      <c r="PS127" s="119"/>
      <c r="PT127" s="119"/>
      <c r="PU127" s="119"/>
      <c r="PV127" s="119"/>
      <c r="PW127" s="119"/>
      <c r="PX127" s="119"/>
      <c r="PY127" s="119"/>
      <c r="PZ127" s="119"/>
      <c r="QA127" s="119"/>
      <c r="QB127" s="119"/>
      <c r="QC127" s="119"/>
      <c r="QD127" s="119"/>
      <c r="QE127" s="119"/>
      <c r="QF127" s="119"/>
      <c r="QG127" s="119"/>
      <c r="QH127" s="119"/>
      <c r="QI127" s="119"/>
      <c r="QJ127" s="119"/>
      <c r="QK127" s="119"/>
      <c r="QL127" s="119"/>
      <c r="QM127" s="119"/>
      <c r="QN127" s="119"/>
      <c r="QO127" s="119"/>
      <c r="QP127" s="119"/>
      <c r="QQ127" s="119"/>
      <c r="QR127" s="119"/>
      <c r="QS127" s="119"/>
      <c r="QT127" s="119"/>
      <c r="QU127" s="119"/>
      <c r="QV127" s="119"/>
      <c r="QW127" s="119"/>
      <c r="QX127" s="119"/>
      <c r="QY127" s="119"/>
      <c r="QZ127" s="119"/>
      <c r="RA127" s="119"/>
      <c r="RB127" s="119"/>
      <c r="RC127" s="119"/>
      <c r="RD127" s="119"/>
      <c r="RE127" s="119"/>
      <c r="RF127" s="119"/>
      <c r="RG127" s="119"/>
      <c r="RH127" s="119"/>
      <c r="RI127" s="119"/>
      <c r="RJ127" s="119"/>
      <c r="RK127" s="119"/>
      <c r="RL127" s="119"/>
      <c r="RM127" s="119"/>
      <c r="RN127" s="119"/>
      <c r="RO127" s="119"/>
      <c r="RP127" s="119"/>
      <c r="RQ127" s="119"/>
      <c r="RR127" s="119"/>
      <c r="RS127" s="119"/>
      <c r="RT127" s="119"/>
      <c r="RU127" s="119"/>
      <c r="RV127" s="119"/>
      <c r="RW127" s="119"/>
      <c r="RX127" s="119"/>
      <c r="RY127" s="119"/>
      <c r="RZ127" s="119"/>
      <c r="SA127" s="119"/>
      <c r="SB127" s="119"/>
      <c r="SC127" s="119"/>
      <c r="SD127" s="119"/>
      <c r="SE127" s="119"/>
      <c r="SF127" s="119"/>
      <c r="SG127" s="119"/>
      <c r="SH127" s="119"/>
      <c r="SI127" s="119"/>
      <c r="SJ127" s="119"/>
      <c r="SK127" s="119"/>
      <c r="SL127" s="119"/>
      <c r="SM127" s="119"/>
      <c r="SN127" s="119"/>
      <c r="SO127" s="119"/>
      <c r="SP127" s="119"/>
      <c r="SQ127" s="119"/>
      <c r="SR127" s="119"/>
      <c r="SS127" s="119"/>
      <c r="ST127" s="119"/>
      <c r="SU127" s="119"/>
      <c r="SV127" s="119"/>
      <c r="SW127" s="119"/>
      <c r="SX127" s="119"/>
      <c r="SY127" s="119"/>
      <c r="SZ127" s="119"/>
      <c r="TA127" s="119"/>
      <c r="TB127" s="119"/>
      <c r="TC127" s="119"/>
      <c r="TD127" s="119"/>
      <c r="TE127" s="119"/>
      <c r="TF127" s="119"/>
      <c r="TG127" s="119"/>
      <c r="TH127" s="119"/>
      <c r="TI127" s="119"/>
      <c r="TJ127" s="119"/>
      <c r="TK127" s="119"/>
      <c r="TL127" s="119"/>
      <c r="TM127" s="119"/>
      <c r="TN127" s="119"/>
      <c r="TO127" s="119"/>
      <c r="TP127" s="119"/>
      <c r="TQ127" s="119"/>
      <c r="TR127" s="119"/>
      <c r="TS127" s="119"/>
      <c r="TT127" s="119"/>
      <c r="TU127" s="119"/>
      <c r="TV127" s="119"/>
      <c r="TW127" s="119"/>
      <c r="TX127" s="119"/>
      <c r="TY127" s="119"/>
      <c r="TZ127" s="119"/>
      <c r="UA127" s="119"/>
      <c r="UB127" s="119"/>
      <c r="UC127" s="119"/>
      <c r="UD127" s="119"/>
      <c r="UE127" s="119"/>
      <c r="UF127" s="119"/>
      <c r="UG127" s="119"/>
      <c r="UH127" s="119"/>
      <c r="UI127" s="119"/>
      <c r="UJ127" s="119"/>
      <c r="UK127" s="119"/>
      <c r="UL127" s="119"/>
      <c r="UM127" s="119"/>
      <c r="UN127" s="119"/>
      <c r="UO127" s="119"/>
      <c r="UP127" s="119"/>
      <c r="UQ127" s="119"/>
      <c r="UR127" s="119"/>
      <c r="US127" s="119"/>
      <c r="UT127" s="119"/>
      <c r="UU127" s="119"/>
      <c r="UV127" s="119"/>
      <c r="UW127" s="119"/>
      <c r="UX127" s="119"/>
      <c r="UY127" s="119"/>
      <c r="UZ127" s="119"/>
      <c r="VA127" s="119"/>
      <c r="VB127" s="119"/>
      <c r="VC127" s="119"/>
      <c r="VD127" s="119"/>
      <c r="VE127" s="119"/>
      <c r="VF127" s="119"/>
      <c r="VG127" s="119"/>
      <c r="VH127" s="119"/>
      <c r="VI127" s="119"/>
      <c r="VJ127" s="119"/>
      <c r="VK127" s="119"/>
      <c r="VL127" s="119"/>
      <c r="VM127" s="119"/>
      <c r="VN127" s="119"/>
      <c r="VO127" s="119"/>
      <c r="VP127" s="119"/>
      <c r="VQ127" s="119"/>
      <c r="VR127" s="119"/>
      <c r="VS127" s="119"/>
      <c r="VT127" s="119"/>
      <c r="VU127" s="119"/>
      <c r="VV127" s="119"/>
      <c r="VW127" s="119"/>
      <c r="VX127" s="119"/>
      <c r="VY127" s="119"/>
      <c r="VZ127" s="119"/>
      <c r="WA127" s="119"/>
      <c r="WB127" s="119"/>
      <c r="WC127" s="119"/>
      <c r="WD127" s="119"/>
      <c r="WE127" s="119"/>
      <c r="WF127" s="119"/>
      <c r="WG127" s="119"/>
      <c r="WH127" s="119"/>
      <c r="WI127" s="119"/>
      <c r="WJ127" s="119"/>
      <c r="WK127" s="119"/>
      <c r="WL127" s="119"/>
      <c r="WM127" s="119"/>
      <c r="WN127" s="119"/>
      <c r="WO127" s="119"/>
      <c r="WP127" s="119"/>
      <c r="WQ127" s="119"/>
      <c r="WR127" s="119"/>
      <c r="WS127" s="119"/>
      <c r="WT127" s="119"/>
      <c r="WU127" s="119"/>
      <c r="WV127" s="119"/>
      <c r="WW127" s="119"/>
      <c r="WX127" s="119"/>
      <c r="WY127" s="119"/>
      <c r="WZ127" s="119"/>
      <c r="XA127" s="119"/>
      <c r="XB127" s="119"/>
      <c r="XC127" s="119"/>
      <c r="XD127" s="119"/>
      <c r="XE127" s="119"/>
      <c r="XF127" s="119"/>
      <c r="XG127" s="119"/>
      <c r="XH127" s="119"/>
      <c r="XI127" s="119"/>
      <c r="XJ127" s="119"/>
      <c r="XK127" s="119"/>
      <c r="XL127" s="119"/>
      <c r="XM127" s="119"/>
      <c r="XN127" s="119"/>
      <c r="XO127" s="119"/>
      <c r="XP127" s="119"/>
      <c r="XQ127" s="119"/>
      <c r="XR127" s="119"/>
      <c r="XS127" s="119"/>
      <c r="XT127" s="119"/>
      <c r="XU127" s="119"/>
      <c r="XV127" s="119"/>
      <c r="XW127" s="119"/>
      <c r="XX127" s="119"/>
      <c r="XY127" s="119"/>
      <c r="XZ127" s="119"/>
      <c r="YA127" s="119"/>
      <c r="YB127" s="119"/>
      <c r="YC127" s="119"/>
      <c r="YD127" s="119"/>
      <c r="YE127" s="119"/>
      <c r="YF127" s="119"/>
      <c r="YG127" s="119"/>
      <c r="YH127" s="119"/>
      <c r="YI127" s="119"/>
      <c r="YJ127" s="119"/>
      <c r="YK127" s="119"/>
      <c r="YL127" s="119"/>
      <c r="YM127" s="119"/>
      <c r="YN127" s="119"/>
      <c r="YO127" s="119"/>
      <c r="YP127" s="119"/>
      <c r="YQ127" s="119"/>
      <c r="YR127" s="119"/>
      <c r="YS127" s="119"/>
      <c r="YT127" s="119"/>
      <c r="YU127" s="119"/>
      <c r="YV127" s="119"/>
      <c r="YW127" s="119"/>
      <c r="YX127" s="119"/>
      <c r="YY127" s="119"/>
      <c r="YZ127" s="119"/>
      <c r="ZA127" s="119"/>
      <c r="ZB127" s="119"/>
      <c r="ZC127" s="119"/>
      <c r="ZD127" s="119"/>
      <c r="ZE127" s="119"/>
      <c r="ZF127" s="119"/>
      <c r="ZG127" s="119"/>
      <c r="ZH127" s="119"/>
      <c r="ZI127" s="119"/>
      <c r="ZJ127" s="119"/>
      <c r="ZK127" s="119"/>
      <c r="ZL127" s="119"/>
      <c r="ZM127" s="119"/>
      <c r="ZN127" s="119"/>
      <c r="ZO127" s="119"/>
      <c r="ZP127" s="119"/>
      <c r="ZQ127" s="119"/>
      <c r="ZR127" s="119"/>
      <c r="ZS127" s="119"/>
      <c r="ZT127" s="119"/>
      <c r="ZU127" s="119"/>
      <c r="ZV127" s="119"/>
      <c r="ZW127" s="119"/>
      <c r="ZX127" s="119"/>
      <c r="ZY127" s="119"/>
      <c r="ZZ127" s="119"/>
      <c r="AAA127" s="119"/>
      <c r="AAB127" s="119"/>
      <c r="AAC127" s="119"/>
      <c r="AAD127" s="119"/>
      <c r="AAE127" s="119"/>
      <c r="AAF127" s="119"/>
      <c r="AAG127" s="119"/>
      <c r="AAH127" s="119"/>
      <c r="AAI127" s="119"/>
      <c r="AAJ127" s="119"/>
      <c r="AAK127" s="119"/>
      <c r="AAL127" s="119"/>
      <c r="AAM127" s="119"/>
      <c r="AAN127" s="119"/>
      <c r="AAO127" s="119"/>
      <c r="AAP127" s="119"/>
      <c r="AAQ127" s="119"/>
      <c r="AAR127" s="119"/>
      <c r="AAS127" s="119"/>
      <c r="AAT127" s="119"/>
      <c r="AAU127" s="119"/>
      <c r="AAV127" s="119"/>
      <c r="AAW127" s="119"/>
      <c r="AAX127" s="119"/>
      <c r="AAY127" s="119"/>
      <c r="AAZ127" s="119"/>
      <c r="ABA127" s="119"/>
      <c r="ABB127" s="119"/>
      <c r="ABC127" s="119"/>
      <c r="ABD127" s="119"/>
      <c r="ABE127" s="119"/>
      <c r="ABF127" s="119"/>
      <c r="ABG127" s="119"/>
      <c r="ABH127" s="119"/>
      <c r="ABI127" s="119"/>
      <c r="ABJ127" s="119"/>
      <c r="ABK127" s="119"/>
      <c r="ABL127" s="119"/>
      <c r="ABM127" s="119"/>
      <c r="ABN127" s="119"/>
      <c r="ABO127" s="119"/>
      <c r="ABP127" s="119"/>
      <c r="ABQ127" s="119"/>
      <c r="ABR127" s="119"/>
      <c r="ABS127" s="119"/>
      <c r="ABT127" s="119"/>
      <c r="ABU127" s="119"/>
      <c r="ABV127" s="119"/>
      <c r="ABW127" s="119"/>
      <c r="ABX127" s="119"/>
      <c r="ABY127" s="119"/>
      <c r="ABZ127" s="119"/>
      <c r="ACA127" s="119"/>
      <c r="ACB127" s="119"/>
      <c r="ACC127" s="119"/>
      <c r="ACD127" s="119"/>
      <c r="ACE127" s="119"/>
      <c r="ACF127" s="119"/>
      <c r="ACG127" s="119"/>
      <c r="ACH127" s="119"/>
      <c r="ACI127" s="119"/>
      <c r="ACJ127" s="119"/>
      <c r="ACK127" s="119"/>
      <c r="ACL127" s="119"/>
      <c r="ACM127" s="119"/>
      <c r="ACN127" s="119"/>
      <c r="ACO127" s="119"/>
      <c r="ACP127" s="119"/>
      <c r="ACQ127" s="119"/>
      <c r="ACR127" s="119"/>
      <c r="ACS127" s="119"/>
      <c r="ACT127" s="119"/>
      <c r="ACU127" s="119"/>
      <c r="ACV127" s="119"/>
      <c r="ACW127" s="119"/>
      <c r="ACX127" s="119"/>
      <c r="ACY127" s="119"/>
      <c r="ACZ127" s="119"/>
      <c r="ADA127" s="119"/>
      <c r="ADB127" s="119"/>
      <c r="ADC127" s="119"/>
      <c r="ADD127" s="119"/>
      <c r="ADE127" s="119"/>
      <c r="ADF127" s="119"/>
      <c r="ADG127" s="119"/>
      <c r="ADH127" s="119"/>
      <c r="ADI127" s="119"/>
      <c r="ADJ127" s="119"/>
      <c r="ADK127" s="119"/>
      <c r="ADL127" s="119"/>
      <c r="ADM127" s="119"/>
      <c r="ADN127" s="119"/>
      <c r="ADO127" s="119"/>
      <c r="ADP127" s="119"/>
      <c r="ADQ127" s="119"/>
      <c r="ADR127" s="119"/>
      <c r="ADS127" s="119"/>
      <c r="ADT127" s="119"/>
      <c r="ADU127" s="119"/>
      <c r="ADV127" s="119"/>
      <c r="ADW127" s="119"/>
      <c r="ADX127" s="119"/>
      <c r="ADY127" s="119"/>
      <c r="ADZ127" s="119"/>
      <c r="AEA127" s="119"/>
      <c r="AEB127" s="119"/>
      <c r="AEC127" s="119"/>
      <c r="AED127" s="119"/>
      <c r="AEE127" s="119"/>
      <c r="AEF127" s="119"/>
      <c r="AEG127" s="119"/>
      <c r="AEH127" s="119"/>
      <c r="AEI127" s="119"/>
      <c r="AEJ127" s="119"/>
      <c r="AEK127" s="119"/>
      <c r="AEL127" s="119"/>
      <c r="AEM127" s="119"/>
      <c r="AEN127" s="119"/>
      <c r="AEO127" s="119"/>
      <c r="AEP127" s="119"/>
      <c r="AEQ127" s="119"/>
      <c r="AER127" s="119"/>
      <c r="AES127" s="119"/>
      <c r="AET127" s="119"/>
      <c r="AEU127" s="119"/>
      <c r="AEV127" s="119"/>
      <c r="AEW127" s="119"/>
      <c r="AEX127" s="119"/>
      <c r="AEY127" s="119"/>
      <c r="AEZ127" s="119"/>
      <c r="AFA127" s="119"/>
      <c r="AFB127" s="119"/>
      <c r="AFC127" s="119"/>
      <c r="AFD127" s="119"/>
      <c r="AFE127" s="119"/>
      <c r="AFF127" s="119"/>
      <c r="AFG127" s="119"/>
      <c r="AFH127" s="119"/>
      <c r="AFI127" s="119"/>
      <c r="AFJ127" s="119"/>
      <c r="AFK127" s="119"/>
      <c r="AFL127" s="119"/>
      <c r="AFM127" s="119"/>
      <c r="AFN127" s="119"/>
      <c r="AFO127" s="119"/>
      <c r="AFP127" s="119"/>
      <c r="AFQ127" s="119"/>
      <c r="AFR127" s="119"/>
      <c r="AFS127" s="119"/>
      <c r="AFT127" s="119"/>
      <c r="AFU127" s="119"/>
      <c r="AFV127" s="119"/>
      <c r="AFW127" s="119"/>
      <c r="AFX127" s="119"/>
      <c r="AFY127" s="119"/>
      <c r="AFZ127" s="119"/>
      <c r="AGA127" s="119"/>
      <c r="AGB127" s="119"/>
      <c r="AGC127" s="119"/>
      <c r="AGD127" s="119"/>
      <c r="AGE127" s="119"/>
      <c r="AGF127" s="119"/>
      <c r="AGG127" s="119"/>
      <c r="AGH127" s="119"/>
      <c r="AGI127" s="119"/>
      <c r="AGJ127" s="119"/>
      <c r="AGK127" s="119"/>
      <c r="AGL127" s="119"/>
      <c r="AGM127" s="119"/>
      <c r="AGN127" s="119"/>
      <c r="AGO127" s="119"/>
      <c r="AGP127" s="119"/>
      <c r="AGQ127" s="119"/>
      <c r="AGR127" s="119"/>
      <c r="AGS127" s="119"/>
      <c r="AGT127" s="119"/>
      <c r="AGU127" s="119"/>
      <c r="AGV127" s="119"/>
      <c r="AGW127" s="119"/>
      <c r="AGX127" s="119"/>
      <c r="AGY127" s="119"/>
      <c r="AGZ127" s="119"/>
      <c r="AHA127" s="119"/>
      <c r="AHB127" s="119"/>
      <c r="AHC127" s="119"/>
      <c r="AHD127" s="119"/>
      <c r="AHE127" s="119"/>
      <c r="AHF127" s="119"/>
      <c r="AHG127" s="119"/>
      <c r="AHH127" s="119"/>
      <c r="AHI127" s="119"/>
      <c r="AHJ127" s="119"/>
      <c r="AHK127" s="119"/>
      <c r="AHL127" s="119"/>
      <c r="AHM127" s="119"/>
      <c r="AHN127" s="119"/>
      <c r="AHO127" s="119"/>
      <c r="AHP127" s="119"/>
      <c r="AHQ127" s="119"/>
      <c r="AHR127" s="119"/>
      <c r="AHS127" s="119"/>
      <c r="AHT127" s="119"/>
      <c r="AHU127" s="119"/>
      <c r="AHV127" s="119"/>
      <c r="AHW127" s="119"/>
      <c r="AHX127" s="119"/>
      <c r="AHY127" s="119"/>
      <c r="AHZ127" s="119"/>
      <c r="AIA127" s="119"/>
      <c r="AIB127" s="119"/>
      <c r="AIC127" s="119"/>
      <c r="AID127" s="119"/>
      <c r="AIE127" s="119"/>
      <c r="AIF127" s="119"/>
      <c r="AIG127" s="119"/>
      <c r="AIH127" s="119"/>
      <c r="AII127" s="119"/>
      <c r="AIJ127" s="119"/>
      <c r="AIK127" s="119"/>
      <c r="AIL127" s="119"/>
      <c r="AIM127" s="119"/>
      <c r="AIN127" s="119"/>
      <c r="AIO127" s="119"/>
      <c r="AIP127" s="119"/>
      <c r="AIQ127" s="119"/>
      <c r="AIR127" s="119"/>
      <c r="AIS127" s="119"/>
      <c r="AIT127" s="119"/>
      <c r="AIU127" s="119"/>
      <c r="AIV127" s="119"/>
      <c r="AIW127" s="119"/>
      <c r="AIX127" s="119"/>
      <c r="AIY127" s="119"/>
      <c r="AIZ127" s="119"/>
      <c r="AJA127" s="119"/>
      <c r="AJB127" s="119"/>
      <c r="AJC127" s="119"/>
      <c r="AJD127" s="119"/>
      <c r="AJE127" s="119"/>
      <c r="AJF127" s="119"/>
      <c r="AJG127" s="119"/>
      <c r="AJH127" s="119"/>
      <c r="AJI127" s="119"/>
      <c r="AJJ127" s="119"/>
      <c r="AJK127" s="119"/>
      <c r="AJL127" s="119"/>
      <c r="AJM127" s="119"/>
      <c r="AJN127" s="119"/>
      <c r="AJO127" s="119"/>
      <c r="AJP127" s="119"/>
      <c r="AJQ127" s="119"/>
      <c r="AJR127" s="119"/>
      <c r="AJS127" s="119"/>
      <c r="AJT127" s="119"/>
      <c r="AJU127" s="119"/>
      <c r="AJV127" s="119"/>
      <c r="AJW127" s="119"/>
      <c r="AJX127" s="119"/>
      <c r="AJY127" s="119"/>
      <c r="AJZ127" s="119"/>
      <c r="AKA127" s="119"/>
      <c r="AKB127" s="119"/>
      <c r="AKC127" s="119"/>
      <c r="AKD127" s="119"/>
      <c r="AKE127" s="119"/>
      <c r="AKF127" s="119"/>
      <c r="AKG127" s="119"/>
      <c r="AKH127" s="119"/>
      <c r="AKI127" s="119"/>
      <c r="AKJ127" s="119"/>
      <c r="AKK127" s="119"/>
      <c r="AKL127" s="119"/>
      <c r="AKM127" s="119"/>
      <c r="AKN127" s="119"/>
      <c r="AKO127" s="119"/>
      <c r="AKP127" s="119"/>
      <c r="AKQ127" s="119"/>
      <c r="AKR127" s="119"/>
      <c r="AKS127" s="119"/>
      <c r="AKT127" s="119"/>
      <c r="AKU127" s="119"/>
      <c r="AKV127" s="119"/>
      <c r="AKW127" s="119"/>
      <c r="AKX127" s="119"/>
      <c r="AKY127" s="119"/>
      <c r="AKZ127" s="119"/>
      <c r="ALA127" s="119"/>
      <c r="ALB127" s="119"/>
      <c r="ALC127" s="119"/>
      <c r="ALD127" s="119"/>
      <c r="ALE127" s="119"/>
      <c r="ALF127" s="119"/>
      <c r="ALG127" s="119"/>
      <c r="ALH127" s="119"/>
      <c r="ALI127" s="119"/>
      <c r="ALJ127" s="119"/>
      <c r="ALK127" s="119"/>
      <c r="ALL127" s="119"/>
      <c r="ALM127" s="119"/>
      <c r="ALN127" s="119"/>
      <c r="ALO127" s="119"/>
      <c r="ALP127" s="119"/>
      <c r="ALQ127" s="119"/>
      <c r="ALR127" s="119"/>
      <c r="ALS127" s="119"/>
      <c r="ALT127" s="119"/>
      <c r="ALU127" s="119"/>
      <c r="ALV127" s="119"/>
      <c r="ALW127" s="119"/>
      <c r="ALX127" s="119"/>
      <c r="ALY127" s="119"/>
      <c r="ALZ127" s="119"/>
      <c r="AMA127" s="119"/>
      <c r="AMB127" s="119"/>
      <c r="AMC127" s="119"/>
      <c r="AMD127" s="119"/>
      <c r="AME127" s="119"/>
      <c r="AMF127" s="119"/>
      <c r="AMG127" s="119"/>
      <c r="AMH127" s="119"/>
      <c r="AMI127" s="119"/>
      <c r="AMJ127" s="119"/>
    </row>
    <row r="128" spans="1:1024" customFormat="1" ht="15">
      <c r="A128" s="120"/>
      <c r="B128" s="120"/>
      <c r="C128" s="120"/>
      <c r="D128" s="120"/>
      <c r="E128" s="120"/>
      <c r="F128" s="120"/>
      <c r="G128" s="120"/>
      <c r="H128" s="120"/>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A128" s="119"/>
      <c r="CB128" s="119"/>
      <c r="CC128" s="119"/>
      <c r="CD128" s="119"/>
      <c r="CE128" s="119"/>
      <c r="CF128" s="119"/>
      <c r="CG128" s="119"/>
      <c r="CH128" s="119"/>
      <c r="CI128" s="119"/>
      <c r="CJ128" s="119"/>
      <c r="CK128" s="119"/>
      <c r="CL128" s="119"/>
      <c r="CM128" s="119"/>
      <c r="CN128" s="119"/>
      <c r="CO128" s="119"/>
      <c r="CP128" s="119"/>
      <c r="CQ128" s="119"/>
      <c r="CR128" s="119"/>
      <c r="CS128" s="119"/>
      <c r="CT128" s="119"/>
      <c r="CU128" s="119"/>
      <c r="CV128" s="119"/>
      <c r="CW128" s="119"/>
      <c r="CX128" s="119"/>
      <c r="CY128" s="119"/>
      <c r="CZ128" s="119"/>
      <c r="DA128" s="119"/>
      <c r="DB128" s="119"/>
      <c r="DC128" s="119"/>
      <c r="DD128" s="119"/>
      <c r="DE128" s="119"/>
      <c r="DF128" s="119"/>
      <c r="DG128" s="119"/>
      <c r="DH128" s="119"/>
      <c r="DI128" s="119"/>
      <c r="DJ128" s="119"/>
      <c r="DK128" s="119"/>
      <c r="DL128" s="119"/>
      <c r="DM128" s="119"/>
      <c r="DN128" s="119"/>
      <c r="DO128" s="119"/>
      <c r="DP128" s="119"/>
      <c r="DQ128" s="119"/>
      <c r="DR128" s="119"/>
      <c r="DS128" s="119"/>
      <c r="DT128" s="119"/>
      <c r="DU128" s="119"/>
      <c r="DV128" s="119"/>
      <c r="DW128" s="119"/>
      <c r="DX128" s="119"/>
      <c r="DY128" s="119"/>
      <c r="DZ128" s="119"/>
      <c r="EA128" s="119"/>
      <c r="EB128" s="119"/>
      <c r="EC128" s="119"/>
      <c r="ED128" s="119"/>
      <c r="EE128" s="119"/>
      <c r="EF128" s="119"/>
      <c r="EG128" s="119"/>
      <c r="EH128" s="119"/>
      <c r="EI128" s="119"/>
      <c r="EJ128" s="119"/>
      <c r="EK128" s="119"/>
      <c r="EL128" s="119"/>
      <c r="EM128" s="119"/>
      <c r="EN128" s="119"/>
      <c r="EO128" s="119"/>
      <c r="EP128" s="119"/>
      <c r="EQ128" s="119"/>
      <c r="ER128" s="119"/>
      <c r="ES128" s="119"/>
      <c r="ET128" s="119"/>
      <c r="EU128" s="119"/>
      <c r="EV128" s="119"/>
      <c r="EW128" s="119"/>
      <c r="EX128" s="119"/>
      <c r="EY128" s="119"/>
      <c r="EZ128" s="119"/>
      <c r="FA128" s="119"/>
      <c r="FB128" s="119"/>
      <c r="FC128" s="119"/>
      <c r="FD128" s="119"/>
      <c r="FE128" s="119"/>
      <c r="FF128" s="119"/>
      <c r="FG128" s="119"/>
      <c r="FH128" s="119"/>
      <c r="FI128" s="119"/>
      <c r="FJ128" s="119"/>
      <c r="FK128" s="119"/>
      <c r="FL128" s="119"/>
      <c r="FM128" s="119"/>
      <c r="FN128" s="119"/>
      <c r="FO128" s="119"/>
      <c r="FP128" s="119"/>
      <c r="FQ128" s="119"/>
      <c r="FR128" s="119"/>
      <c r="FS128" s="119"/>
      <c r="FT128" s="119"/>
      <c r="FU128" s="119"/>
      <c r="FV128" s="119"/>
      <c r="FW128" s="119"/>
      <c r="FX128" s="119"/>
      <c r="FY128" s="119"/>
      <c r="FZ128" s="119"/>
      <c r="GA128" s="119"/>
      <c r="GB128" s="119"/>
      <c r="GC128" s="119"/>
      <c r="GD128" s="119"/>
      <c r="GE128" s="119"/>
      <c r="GF128" s="119"/>
      <c r="GG128" s="119"/>
      <c r="GH128" s="119"/>
      <c r="GI128" s="119"/>
      <c r="GJ128" s="119"/>
      <c r="GK128" s="119"/>
      <c r="GL128" s="119"/>
      <c r="GM128" s="119"/>
      <c r="GN128" s="119"/>
      <c r="GO128" s="119"/>
      <c r="GP128" s="119"/>
      <c r="GQ128" s="119"/>
      <c r="GR128" s="119"/>
      <c r="GS128" s="119"/>
      <c r="GT128" s="119"/>
      <c r="GU128" s="119"/>
      <c r="GV128" s="119"/>
      <c r="GW128" s="119"/>
      <c r="GX128" s="119"/>
      <c r="GY128" s="119"/>
      <c r="GZ128" s="119"/>
      <c r="HA128" s="119"/>
      <c r="HB128" s="119"/>
      <c r="HC128" s="119"/>
      <c r="HD128" s="119"/>
      <c r="HE128" s="119"/>
      <c r="HF128" s="119"/>
      <c r="HG128" s="119"/>
      <c r="HH128" s="119"/>
      <c r="HI128" s="119"/>
      <c r="HJ128" s="119"/>
      <c r="HK128" s="119"/>
      <c r="HL128" s="119"/>
      <c r="HM128" s="119"/>
      <c r="HN128" s="119"/>
      <c r="HO128" s="119"/>
      <c r="HP128" s="119"/>
      <c r="HQ128" s="119"/>
      <c r="HR128" s="119"/>
      <c r="HS128" s="119"/>
      <c r="HT128" s="119"/>
      <c r="HU128" s="119"/>
      <c r="HV128" s="119"/>
      <c r="HW128" s="119"/>
      <c r="HX128" s="119"/>
      <c r="HY128" s="119"/>
      <c r="HZ128" s="119"/>
      <c r="IA128" s="119"/>
      <c r="IB128" s="119"/>
      <c r="IC128" s="119"/>
      <c r="ID128" s="119"/>
      <c r="IE128" s="119"/>
      <c r="IF128" s="119"/>
      <c r="IG128" s="119"/>
      <c r="IH128" s="119"/>
      <c r="II128" s="119"/>
      <c r="IJ128" s="119"/>
      <c r="IK128" s="119"/>
      <c r="IL128" s="119"/>
      <c r="IM128" s="119"/>
      <c r="IN128" s="119"/>
      <c r="IO128" s="119"/>
      <c r="IP128" s="119"/>
      <c r="IQ128" s="119"/>
      <c r="IR128" s="119"/>
      <c r="IS128" s="119"/>
      <c r="IT128" s="119"/>
      <c r="IU128" s="119"/>
      <c r="IV128" s="119"/>
      <c r="IW128" s="119"/>
      <c r="IX128" s="119"/>
      <c r="IY128" s="119"/>
      <c r="IZ128" s="119"/>
      <c r="JA128" s="119"/>
      <c r="JB128" s="119"/>
      <c r="JC128" s="119"/>
      <c r="JD128" s="119"/>
      <c r="JE128" s="119"/>
      <c r="JF128" s="119"/>
      <c r="JG128" s="119"/>
      <c r="JH128" s="119"/>
      <c r="JI128" s="119"/>
      <c r="JJ128" s="119"/>
      <c r="JK128" s="119"/>
      <c r="JL128" s="119"/>
      <c r="JM128" s="119"/>
      <c r="JN128" s="119"/>
      <c r="JO128" s="119"/>
      <c r="JP128" s="119"/>
      <c r="JQ128" s="119"/>
      <c r="JR128" s="119"/>
      <c r="JS128" s="119"/>
      <c r="JT128" s="119"/>
      <c r="JU128" s="119"/>
      <c r="JV128" s="119"/>
      <c r="JW128" s="119"/>
      <c r="JX128" s="119"/>
      <c r="JY128" s="119"/>
      <c r="JZ128" s="119"/>
      <c r="KA128" s="119"/>
      <c r="KB128" s="119"/>
      <c r="KC128" s="119"/>
      <c r="KD128" s="119"/>
      <c r="KE128" s="119"/>
      <c r="KF128" s="119"/>
      <c r="KG128" s="119"/>
      <c r="KH128" s="119"/>
      <c r="KI128" s="119"/>
      <c r="KJ128" s="119"/>
      <c r="KK128" s="119"/>
      <c r="KL128" s="119"/>
      <c r="KM128" s="119"/>
      <c r="KN128" s="119"/>
      <c r="KO128" s="119"/>
      <c r="KP128" s="119"/>
      <c r="KQ128" s="119"/>
      <c r="KR128" s="119"/>
      <c r="KS128" s="119"/>
      <c r="KT128" s="119"/>
      <c r="KU128" s="119"/>
      <c r="KV128" s="119"/>
      <c r="KW128" s="119"/>
      <c r="KX128" s="119"/>
      <c r="KY128" s="119"/>
      <c r="KZ128" s="119"/>
      <c r="LA128" s="119"/>
      <c r="LB128" s="119"/>
      <c r="LC128" s="119"/>
      <c r="LD128" s="119"/>
      <c r="LE128" s="119"/>
      <c r="LF128" s="119"/>
      <c r="LG128" s="119"/>
      <c r="LH128" s="119"/>
      <c r="LI128" s="119"/>
      <c r="LJ128" s="119"/>
      <c r="LK128" s="119"/>
      <c r="LL128" s="119"/>
      <c r="LM128" s="119"/>
      <c r="LN128" s="119"/>
      <c r="LO128" s="119"/>
      <c r="LP128" s="119"/>
      <c r="LQ128" s="119"/>
      <c r="LR128" s="119"/>
      <c r="LS128" s="119"/>
      <c r="LT128" s="119"/>
      <c r="LU128" s="119"/>
      <c r="LV128" s="119"/>
      <c r="LW128" s="119"/>
      <c r="LX128" s="119"/>
      <c r="LY128" s="119"/>
      <c r="LZ128" s="119"/>
      <c r="MA128" s="119"/>
      <c r="MB128" s="119"/>
      <c r="MC128" s="119"/>
      <c r="MD128" s="119"/>
      <c r="ME128" s="119"/>
      <c r="MF128" s="119"/>
      <c r="MG128" s="119"/>
      <c r="MH128" s="119"/>
      <c r="MI128" s="119"/>
      <c r="MJ128" s="119"/>
      <c r="MK128" s="119"/>
      <c r="ML128" s="119"/>
      <c r="MM128" s="119"/>
      <c r="MN128" s="119"/>
      <c r="MO128" s="119"/>
      <c r="MP128" s="119"/>
      <c r="MQ128" s="119"/>
      <c r="MR128" s="119"/>
      <c r="MS128" s="119"/>
      <c r="MT128" s="119"/>
      <c r="MU128" s="119"/>
      <c r="MV128" s="119"/>
      <c r="MW128" s="119"/>
      <c r="MX128" s="119"/>
      <c r="MY128" s="119"/>
      <c r="MZ128" s="119"/>
      <c r="NA128" s="119"/>
      <c r="NB128" s="119"/>
      <c r="NC128" s="119"/>
      <c r="ND128" s="119"/>
      <c r="NE128" s="119"/>
      <c r="NF128" s="119"/>
      <c r="NG128" s="119"/>
      <c r="NH128" s="119"/>
      <c r="NI128" s="119"/>
      <c r="NJ128" s="119"/>
      <c r="NK128" s="119"/>
      <c r="NL128" s="119"/>
      <c r="NM128" s="119"/>
      <c r="NN128" s="119"/>
      <c r="NO128" s="119"/>
      <c r="NP128" s="119"/>
      <c r="NQ128" s="119"/>
      <c r="NR128" s="119"/>
      <c r="NS128" s="119"/>
      <c r="NT128" s="119"/>
      <c r="NU128" s="119"/>
      <c r="NV128" s="119"/>
      <c r="NW128" s="119"/>
      <c r="NX128" s="119"/>
      <c r="NY128" s="119"/>
      <c r="NZ128" s="119"/>
      <c r="OA128" s="119"/>
      <c r="OB128" s="119"/>
      <c r="OC128" s="119"/>
      <c r="OD128" s="119"/>
      <c r="OE128" s="119"/>
      <c r="OF128" s="119"/>
      <c r="OG128" s="119"/>
      <c r="OH128" s="119"/>
      <c r="OI128" s="119"/>
      <c r="OJ128" s="119"/>
      <c r="OK128" s="119"/>
      <c r="OL128" s="119"/>
      <c r="OM128" s="119"/>
      <c r="ON128" s="119"/>
      <c r="OO128" s="119"/>
      <c r="OP128" s="119"/>
      <c r="OQ128" s="119"/>
      <c r="OR128" s="119"/>
      <c r="OS128" s="119"/>
      <c r="OT128" s="119"/>
      <c r="OU128" s="119"/>
      <c r="OV128" s="119"/>
      <c r="OW128" s="119"/>
      <c r="OX128" s="119"/>
      <c r="OY128" s="119"/>
      <c r="OZ128" s="119"/>
      <c r="PA128" s="119"/>
      <c r="PB128" s="119"/>
      <c r="PC128" s="119"/>
      <c r="PD128" s="119"/>
      <c r="PE128" s="119"/>
      <c r="PF128" s="119"/>
      <c r="PG128" s="119"/>
      <c r="PH128" s="119"/>
      <c r="PI128" s="119"/>
      <c r="PJ128" s="119"/>
      <c r="PK128" s="119"/>
      <c r="PL128" s="119"/>
      <c r="PM128" s="119"/>
      <c r="PN128" s="119"/>
      <c r="PO128" s="119"/>
      <c r="PP128" s="119"/>
      <c r="PQ128" s="119"/>
      <c r="PR128" s="119"/>
      <c r="PS128" s="119"/>
      <c r="PT128" s="119"/>
      <c r="PU128" s="119"/>
      <c r="PV128" s="119"/>
      <c r="PW128" s="119"/>
      <c r="PX128" s="119"/>
      <c r="PY128" s="119"/>
      <c r="PZ128" s="119"/>
      <c r="QA128" s="119"/>
      <c r="QB128" s="119"/>
      <c r="QC128" s="119"/>
      <c r="QD128" s="119"/>
      <c r="QE128" s="119"/>
      <c r="QF128" s="119"/>
      <c r="QG128" s="119"/>
      <c r="QH128" s="119"/>
      <c r="QI128" s="119"/>
      <c r="QJ128" s="119"/>
      <c r="QK128" s="119"/>
      <c r="QL128" s="119"/>
      <c r="QM128" s="119"/>
      <c r="QN128" s="119"/>
      <c r="QO128" s="119"/>
      <c r="QP128" s="119"/>
      <c r="QQ128" s="119"/>
      <c r="QR128" s="119"/>
      <c r="QS128" s="119"/>
      <c r="QT128" s="119"/>
      <c r="QU128" s="119"/>
      <c r="QV128" s="119"/>
      <c r="QW128" s="119"/>
      <c r="QX128" s="119"/>
      <c r="QY128" s="119"/>
      <c r="QZ128" s="119"/>
      <c r="RA128" s="119"/>
      <c r="RB128" s="119"/>
      <c r="RC128" s="119"/>
      <c r="RD128" s="119"/>
      <c r="RE128" s="119"/>
      <c r="RF128" s="119"/>
      <c r="RG128" s="119"/>
      <c r="RH128" s="119"/>
      <c r="RI128" s="119"/>
      <c r="RJ128" s="119"/>
      <c r="RK128" s="119"/>
      <c r="RL128" s="119"/>
      <c r="RM128" s="119"/>
      <c r="RN128" s="119"/>
      <c r="RO128" s="119"/>
      <c r="RP128" s="119"/>
      <c r="RQ128" s="119"/>
      <c r="RR128" s="119"/>
      <c r="RS128" s="119"/>
      <c r="RT128" s="119"/>
      <c r="RU128" s="119"/>
      <c r="RV128" s="119"/>
      <c r="RW128" s="119"/>
      <c r="RX128" s="119"/>
      <c r="RY128" s="119"/>
      <c r="RZ128" s="119"/>
      <c r="SA128" s="119"/>
      <c r="SB128" s="119"/>
      <c r="SC128" s="119"/>
      <c r="SD128" s="119"/>
      <c r="SE128" s="119"/>
      <c r="SF128" s="119"/>
      <c r="SG128" s="119"/>
      <c r="SH128" s="119"/>
      <c r="SI128" s="119"/>
      <c r="SJ128" s="119"/>
      <c r="SK128" s="119"/>
      <c r="SL128" s="119"/>
      <c r="SM128" s="119"/>
      <c r="SN128" s="119"/>
      <c r="SO128" s="119"/>
      <c r="SP128" s="119"/>
      <c r="SQ128" s="119"/>
      <c r="SR128" s="119"/>
      <c r="SS128" s="119"/>
      <c r="ST128" s="119"/>
      <c r="SU128" s="119"/>
      <c r="SV128" s="119"/>
      <c r="SW128" s="119"/>
      <c r="SX128" s="119"/>
      <c r="SY128" s="119"/>
      <c r="SZ128" s="119"/>
      <c r="TA128" s="119"/>
      <c r="TB128" s="119"/>
      <c r="TC128" s="119"/>
      <c r="TD128" s="119"/>
      <c r="TE128" s="119"/>
      <c r="TF128" s="119"/>
      <c r="TG128" s="119"/>
      <c r="TH128" s="119"/>
      <c r="TI128" s="119"/>
      <c r="TJ128" s="119"/>
      <c r="TK128" s="119"/>
      <c r="TL128" s="119"/>
      <c r="TM128" s="119"/>
      <c r="TN128" s="119"/>
      <c r="TO128" s="119"/>
      <c r="TP128" s="119"/>
      <c r="TQ128" s="119"/>
      <c r="TR128" s="119"/>
      <c r="TS128" s="119"/>
      <c r="TT128" s="119"/>
      <c r="TU128" s="119"/>
      <c r="TV128" s="119"/>
      <c r="TW128" s="119"/>
      <c r="TX128" s="119"/>
      <c r="TY128" s="119"/>
      <c r="TZ128" s="119"/>
      <c r="UA128" s="119"/>
      <c r="UB128" s="119"/>
      <c r="UC128" s="119"/>
      <c r="UD128" s="119"/>
      <c r="UE128" s="119"/>
      <c r="UF128" s="119"/>
      <c r="UG128" s="119"/>
      <c r="UH128" s="119"/>
      <c r="UI128" s="119"/>
      <c r="UJ128" s="119"/>
      <c r="UK128" s="119"/>
      <c r="UL128" s="119"/>
      <c r="UM128" s="119"/>
      <c r="UN128" s="119"/>
      <c r="UO128" s="119"/>
      <c r="UP128" s="119"/>
      <c r="UQ128" s="119"/>
      <c r="UR128" s="119"/>
      <c r="US128" s="119"/>
      <c r="UT128" s="119"/>
      <c r="UU128" s="119"/>
      <c r="UV128" s="119"/>
      <c r="UW128" s="119"/>
      <c r="UX128" s="119"/>
      <c r="UY128" s="119"/>
      <c r="UZ128" s="119"/>
      <c r="VA128" s="119"/>
      <c r="VB128" s="119"/>
      <c r="VC128" s="119"/>
      <c r="VD128" s="119"/>
      <c r="VE128" s="119"/>
      <c r="VF128" s="119"/>
      <c r="VG128" s="119"/>
      <c r="VH128" s="119"/>
      <c r="VI128" s="119"/>
      <c r="VJ128" s="119"/>
      <c r="VK128" s="119"/>
      <c r="VL128" s="119"/>
      <c r="VM128" s="119"/>
      <c r="VN128" s="119"/>
      <c r="VO128" s="119"/>
      <c r="VP128" s="119"/>
      <c r="VQ128" s="119"/>
      <c r="VR128" s="119"/>
      <c r="VS128" s="119"/>
      <c r="VT128" s="119"/>
      <c r="VU128" s="119"/>
      <c r="VV128" s="119"/>
      <c r="VW128" s="119"/>
      <c r="VX128" s="119"/>
      <c r="VY128" s="119"/>
      <c r="VZ128" s="119"/>
      <c r="WA128" s="119"/>
      <c r="WB128" s="119"/>
      <c r="WC128" s="119"/>
      <c r="WD128" s="119"/>
      <c r="WE128" s="119"/>
      <c r="WF128" s="119"/>
      <c r="WG128" s="119"/>
      <c r="WH128" s="119"/>
      <c r="WI128" s="119"/>
      <c r="WJ128" s="119"/>
      <c r="WK128" s="119"/>
      <c r="WL128" s="119"/>
      <c r="WM128" s="119"/>
      <c r="WN128" s="119"/>
      <c r="WO128" s="119"/>
      <c r="WP128" s="119"/>
      <c r="WQ128" s="119"/>
      <c r="WR128" s="119"/>
      <c r="WS128" s="119"/>
      <c r="WT128" s="119"/>
      <c r="WU128" s="119"/>
      <c r="WV128" s="119"/>
      <c r="WW128" s="119"/>
      <c r="WX128" s="119"/>
      <c r="WY128" s="119"/>
      <c r="WZ128" s="119"/>
      <c r="XA128" s="119"/>
      <c r="XB128" s="119"/>
      <c r="XC128" s="119"/>
      <c r="XD128" s="119"/>
      <c r="XE128" s="119"/>
      <c r="XF128" s="119"/>
      <c r="XG128" s="119"/>
      <c r="XH128" s="119"/>
      <c r="XI128" s="119"/>
      <c r="XJ128" s="119"/>
      <c r="XK128" s="119"/>
      <c r="XL128" s="119"/>
      <c r="XM128" s="119"/>
      <c r="XN128" s="119"/>
      <c r="XO128" s="119"/>
      <c r="XP128" s="119"/>
      <c r="XQ128" s="119"/>
      <c r="XR128" s="119"/>
      <c r="XS128" s="119"/>
      <c r="XT128" s="119"/>
      <c r="XU128" s="119"/>
      <c r="XV128" s="119"/>
      <c r="XW128" s="119"/>
      <c r="XX128" s="119"/>
      <c r="XY128" s="119"/>
      <c r="XZ128" s="119"/>
      <c r="YA128" s="119"/>
      <c r="YB128" s="119"/>
      <c r="YC128" s="119"/>
      <c r="YD128" s="119"/>
      <c r="YE128" s="119"/>
      <c r="YF128" s="119"/>
      <c r="YG128" s="119"/>
      <c r="YH128" s="119"/>
      <c r="YI128" s="119"/>
      <c r="YJ128" s="119"/>
      <c r="YK128" s="119"/>
      <c r="YL128" s="119"/>
      <c r="YM128" s="119"/>
      <c r="YN128" s="119"/>
      <c r="YO128" s="119"/>
      <c r="YP128" s="119"/>
      <c r="YQ128" s="119"/>
      <c r="YR128" s="119"/>
      <c r="YS128" s="119"/>
      <c r="YT128" s="119"/>
      <c r="YU128" s="119"/>
      <c r="YV128" s="119"/>
      <c r="YW128" s="119"/>
      <c r="YX128" s="119"/>
      <c r="YY128" s="119"/>
      <c r="YZ128" s="119"/>
      <c r="ZA128" s="119"/>
      <c r="ZB128" s="119"/>
      <c r="ZC128" s="119"/>
      <c r="ZD128" s="119"/>
      <c r="ZE128" s="119"/>
      <c r="ZF128" s="119"/>
      <c r="ZG128" s="119"/>
      <c r="ZH128" s="119"/>
      <c r="ZI128" s="119"/>
      <c r="ZJ128" s="119"/>
      <c r="ZK128" s="119"/>
      <c r="ZL128" s="119"/>
      <c r="ZM128" s="119"/>
      <c r="ZN128" s="119"/>
      <c r="ZO128" s="119"/>
      <c r="ZP128" s="119"/>
      <c r="ZQ128" s="119"/>
      <c r="ZR128" s="119"/>
      <c r="ZS128" s="119"/>
      <c r="ZT128" s="119"/>
      <c r="ZU128" s="119"/>
      <c r="ZV128" s="119"/>
      <c r="ZW128" s="119"/>
      <c r="ZX128" s="119"/>
      <c r="ZY128" s="119"/>
      <c r="ZZ128" s="119"/>
      <c r="AAA128" s="119"/>
      <c r="AAB128" s="119"/>
      <c r="AAC128" s="119"/>
      <c r="AAD128" s="119"/>
      <c r="AAE128" s="119"/>
      <c r="AAF128" s="119"/>
      <c r="AAG128" s="119"/>
      <c r="AAH128" s="119"/>
      <c r="AAI128" s="119"/>
      <c r="AAJ128" s="119"/>
      <c r="AAK128" s="119"/>
      <c r="AAL128" s="119"/>
      <c r="AAM128" s="119"/>
      <c r="AAN128" s="119"/>
      <c r="AAO128" s="119"/>
      <c r="AAP128" s="119"/>
      <c r="AAQ128" s="119"/>
      <c r="AAR128" s="119"/>
      <c r="AAS128" s="119"/>
      <c r="AAT128" s="119"/>
      <c r="AAU128" s="119"/>
      <c r="AAV128" s="119"/>
      <c r="AAW128" s="119"/>
      <c r="AAX128" s="119"/>
      <c r="AAY128" s="119"/>
      <c r="AAZ128" s="119"/>
      <c r="ABA128" s="119"/>
      <c r="ABB128" s="119"/>
      <c r="ABC128" s="119"/>
      <c r="ABD128" s="119"/>
      <c r="ABE128" s="119"/>
      <c r="ABF128" s="119"/>
      <c r="ABG128" s="119"/>
      <c r="ABH128" s="119"/>
      <c r="ABI128" s="119"/>
      <c r="ABJ128" s="119"/>
      <c r="ABK128" s="119"/>
      <c r="ABL128" s="119"/>
      <c r="ABM128" s="119"/>
      <c r="ABN128" s="119"/>
      <c r="ABO128" s="119"/>
      <c r="ABP128" s="119"/>
      <c r="ABQ128" s="119"/>
      <c r="ABR128" s="119"/>
      <c r="ABS128" s="119"/>
      <c r="ABT128" s="119"/>
      <c r="ABU128" s="119"/>
      <c r="ABV128" s="119"/>
      <c r="ABW128" s="119"/>
      <c r="ABX128" s="119"/>
      <c r="ABY128" s="119"/>
      <c r="ABZ128" s="119"/>
      <c r="ACA128" s="119"/>
      <c r="ACB128" s="119"/>
      <c r="ACC128" s="119"/>
      <c r="ACD128" s="119"/>
      <c r="ACE128" s="119"/>
      <c r="ACF128" s="119"/>
      <c r="ACG128" s="119"/>
      <c r="ACH128" s="119"/>
      <c r="ACI128" s="119"/>
      <c r="ACJ128" s="119"/>
      <c r="ACK128" s="119"/>
      <c r="ACL128" s="119"/>
      <c r="ACM128" s="119"/>
      <c r="ACN128" s="119"/>
      <c r="ACO128" s="119"/>
      <c r="ACP128" s="119"/>
      <c r="ACQ128" s="119"/>
      <c r="ACR128" s="119"/>
      <c r="ACS128" s="119"/>
      <c r="ACT128" s="119"/>
      <c r="ACU128" s="119"/>
      <c r="ACV128" s="119"/>
      <c r="ACW128" s="119"/>
      <c r="ACX128" s="119"/>
      <c r="ACY128" s="119"/>
      <c r="ACZ128" s="119"/>
      <c r="ADA128" s="119"/>
      <c r="ADB128" s="119"/>
      <c r="ADC128" s="119"/>
      <c r="ADD128" s="119"/>
      <c r="ADE128" s="119"/>
      <c r="ADF128" s="119"/>
      <c r="ADG128" s="119"/>
      <c r="ADH128" s="119"/>
      <c r="ADI128" s="119"/>
      <c r="ADJ128" s="119"/>
      <c r="ADK128" s="119"/>
      <c r="ADL128" s="119"/>
      <c r="ADM128" s="119"/>
      <c r="ADN128" s="119"/>
      <c r="ADO128" s="119"/>
      <c r="ADP128" s="119"/>
      <c r="ADQ128" s="119"/>
      <c r="ADR128" s="119"/>
      <c r="ADS128" s="119"/>
      <c r="ADT128" s="119"/>
      <c r="ADU128" s="119"/>
      <c r="ADV128" s="119"/>
      <c r="ADW128" s="119"/>
      <c r="ADX128" s="119"/>
      <c r="ADY128" s="119"/>
      <c r="ADZ128" s="119"/>
      <c r="AEA128" s="119"/>
      <c r="AEB128" s="119"/>
      <c r="AEC128" s="119"/>
      <c r="AED128" s="119"/>
      <c r="AEE128" s="119"/>
      <c r="AEF128" s="119"/>
      <c r="AEG128" s="119"/>
      <c r="AEH128" s="119"/>
      <c r="AEI128" s="119"/>
      <c r="AEJ128" s="119"/>
      <c r="AEK128" s="119"/>
      <c r="AEL128" s="119"/>
      <c r="AEM128" s="119"/>
      <c r="AEN128" s="119"/>
      <c r="AEO128" s="119"/>
      <c r="AEP128" s="119"/>
      <c r="AEQ128" s="119"/>
      <c r="AER128" s="119"/>
      <c r="AES128" s="119"/>
      <c r="AET128" s="119"/>
      <c r="AEU128" s="119"/>
      <c r="AEV128" s="119"/>
      <c r="AEW128" s="119"/>
      <c r="AEX128" s="119"/>
      <c r="AEY128" s="119"/>
      <c r="AEZ128" s="119"/>
      <c r="AFA128" s="119"/>
      <c r="AFB128" s="119"/>
      <c r="AFC128" s="119"/>
      <c r="AFD128" s="119"/>
      <c r="AFE128" s="119"/>
      <c r="AFF128" s="119"/>
      <c r="AFG128" s="119"/>
      <c r="AFH128" s="119"/>
      <c r="AFI128" s="119"/>
      <c r="AFJ128" s="119"/>
      <c r="AFK128" s="119"/>
      <c r="AFL128" s="119"/>
      <c r="AFM128" s="119"/>
      <c r="AFN128" s="119"/>
      <c r="AFO128" s="119"/>
      <c r="AFP128" s="119"/>
      <c r="AFQ128" s="119"/>
      <c r="AFR128" s="119"/>
      <c r="AFS128" s="119"/>
      <c r="AFT128" s="119"/>
      <c r="AFU128" s="119"/>
      <c r="AFV128" s="119"/>
      <c r="AFW128" s="119"/>
      <c r="AFX128" s="119"/>
      <c r="AFY128" s="119"/>
      <c r="AFZ128" s="119"/>
      <c r="AGA128" s="119"/>
      <c r="AGB128" s="119"/>
      <c r="AGC128" s="119"/>
      <c r="AGD128" s="119"/>
      <c r="AGE128" s="119"/>
      <c r="AGF128" s="119"/>
      <c r="AGG128" s="119"/>
      <c r="AGH128" s="119"/>
      <c r="AGI128" s="119"/>
      <c r="AGJ128" s="119"/>
      <c r="AGK128" s="119"/>
      <c r="AGL128" s="119"/>
      <c r="AGM128" s="119"/>
      <c r="AGN128" s="119"/>
      <c r="AGO128" s="119"/>
      <c r="AGP128" s="119"/>
      <c r="AGQ128" s="119"/>
      <c r="AGR128" s="119"/>
      <c r="AGS128" s="119"/>
      <c r="AGT128" s="119"/>
      <c r="AGU128" s="119"/>
      <c r="AGV128" s="119"/>
      <c r="AGW128" s="119"/>
      <c r="AGX128" s="119"/>
      <c r="AGY128" s="119"/>
      <c r="AGZ128" s="119"/>
      <c r="AHA128" s="119"/>
      <c r="AHB128" s="119"/>
      <c r="AHC128" s="119"/>
      <c r="AHD128" s="119"/>
      <c r="AHE128" s="119"/>
      <c r="AHF128" s="119"/>
      <c r="AHG128" s="119"/>
      <c r="AHH128" s="119"/>
      <c r="AHI128" s="119"/>
      <c r="AHJ128" s="119"/>
      <c r="AHK128" s="119"/>
      <c r="AHL128" s="119"/>
      <c r="AHM128" s="119"/>
      <c r="AHN128" s="119"/>
      <c r="AHO128" s="119"/>
      <c r="AHP128" s="119"/>
      <c r="AHQ128" s="119"/>
      <c r="AHR128" s="119"/>
      <c r="AHS128" s="119"/>
      <c r="AHT128" s="119"/>
      <c r="AHU128" s="119"/>
      <c r="AHV128" s="119"/>
      <c r="AHW128" s="119"/>
      <c r="AHX128" s="119"/>
      <c r="AHY128" s="119"/>
      <c r="AHZ128" s="119"/>
      <c r="AIA128" s="119"/>
      <c r="AIB128" s="119"/>
      <c r="AIC128" s="119"/>
      <c r="AID128" s="119"/>
      <c r="AIE128" s="119"/>
      <c r="AIF128" s="119"/>
      <c r="AIG128" s="119"/>
      <c r="AIH128" s="119"/>
      <c r="AII128" s="119"/>
      <c r="AIJ128" s="119"/>
      <c r="AIK128" s="119"/>
      <c r="AIL128" s="119"/>
      <c r="AIM128" s="119"/>
      <c r="AIN128" s="119"/>
      <c r="AIO128" s="119"/>
      <c r="AIP128" s="119"/>
      <c r="AIQ128" s="119"/>
      <c r="AIR128" s="119"/>
      <c r="AIS128" s="119"/>
      <c r="AIT128" s="119"/>
      <c r="AIU128" s="119"/>
      <c r="AIV128" s="119"/>
      <c r="AIW128" s="119"/>
      <c r="AIX128" s="119"/>
      <c r="AIY128" s="119"/>
      <c r="AIZ128" s="119"/>
      <c r="AJA128" s="119"/>
      <c r="AJB128" s="119"/>
      <c r="AJC128" s="119"/>
      <c r="AJD128" s="119"/>
      <c r="AJE128" s="119"/>
      <c r="AJF128" s="119"/>
      <c r="AJG128" s="119"/>
      <c r="AJH128" s="119"/>
      <c r="AJI128" s="119"/>
      <c r="AJJ128" s="119"/>
      <c r="AJK128" s="119"/>
      <c r="AJL128" s="119"/>
      <c r="AJM128" s="119"/>
      <c r="AJN128" s="119"/>
      <c r="AJO128" s="119"/>
      <c r="AJP128" s="119"/>
      <c r="AJQ128" s="119"/>
      <c r="AJR128" s="119"/>
      <c r="AJS128" s="119"/>
      <c r="AJT128" s="119"/>
      <c r="AJU128" s="119"/>
      <c r="AJV128" s="119"/>
      <c r="AJW128" s="119"/>
      <c r="AJX128" s="119"/>
      <c r="AJY128" s="119"/>
      <c r="AJZ128" s="119"/>
      <c r="AKA128" s="119"/>
      <c r="AKB128" s="119"/>
      <c r="AKC128" s="119"/>
      <c r="AKD128" s="119"/>
      <c r="AKE128" s="119"/>
      <c r="AKF128" s="119"/>
      <c r="AKG128" s="119"/>
      <c r="AKH128" s="119"/>
      <c r="AKI128" s="119"/>
      <c r="AKJ128" s="119"/>
      <c r="AKK128" s="119"/>
      <c r="AKL128" s="119"/>
      <c r="AKM128" s="119"/>
      <c r="AKN128" s="119"/>
      <c r="AKO128" s="119"/>
      <c r="AKP128" s="119"/>
      <c r="AKQ128" s="119"/>
      <c r="AKR128" s="119"/>
      <c r="AKS128" s="119"/>
      <c r="AKT128" s="119"/>
      <c r="AKU128" s="119"/>
      <c r="AKV128" s="119"/>
      <c r="AKW128" s="119"/>
      <c r="AKX128" s="119"/>
      <c r="AKY128" s="119"/>
      <c r="AKZ128" s="119"/>
      <c r="ALA128" s="119"/>
      <c r="ALB128" s="119"/>
      <c r="ALC128" s="119"/>
      <c r="ALD128" s="119"/>
      <c r="ALE128" s="119"/>
      <c r="ALF128" s="119"/>
      <c r="ALG128" s="119"/>
      <c r="ALH128" s="119"/>
      <c r="ALI128" s="119"/>
      <c r="ALJ128" s="119"/>
      <c r="ALK128" s="119"/>
      <c r="ALL128" s="119"/>
      <c r="ALM128" s="119"/>
      <c r="ALN128" s="119"/>
      <c r="ALO128" s="119"/>
      <c r="ALP128" s="119"/>
      <c r="ALQ128" s="119"/>
      <c r="ALR128" s="119"/>
      <c r="ALS128" s="119"/>
      <c r="ALT128" s="119"/>
      <c r="ALU128" s="119"/>
      <c r="ALV128" s="119"/>
      <c r="ALW128" s="119"/>
      <c r="ALX128" s="119"/>
      <c r="ALY128" s="119"/>
      <c r="ALZ128" s="119"/>
      <c r="AMA128" s="119"/>
      <c r="AMB128" s="119"/>
      <c r="AMC128" s="119"/>
      <c r="AMD128" s="119"/>
      <c r="AME128" s="119"/>
      <c r="AMF128" s="119"/>
      <c r="AMG128" s="119"/>
      <c r="AMH128" s="119"/>
      <c r="AMI128" s="119"/>
      <c r="AMJ128" s="119"/>
    </row>
    <row r="129" spans="1:1024" customFormat="1" ht="15">
      <c r="A129" s="114" t="s">
        <v>52</v>
      </c>
      <c r="B129" s="115"/>
      <c r="C129" s="116"/>
      <c r="D129" s="116"/>
      <c r="E129" s="117"/>
      <c r="F129" s="117"/>
      <c r="G129" s="117"/>
      <c r="H129" s="117">
        <f>H130*E130</f>
        <v>9751.1</v>
      </c>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119"/>
      <c r="DQ129" s="119"/>
      <c r="DR129" s="119"/>
      <c r="DS129" s="119"/>
      <c r="DT129" s="119"/>
      <c r="DU129" s="119"/>
      <c r="DV129" s="119"/>
      <c r="DW129" s="119"/>
      <c r="DX129" s="119"/>
      <c r="DY129" s="119"/>
      <c r="DZ129" s="119"/>
      <c r="EA129" s="119"/>
      <c r="EB129" s="119"/>
      <c r="EC129" s="119"/>
      <c r="ED129" s="119"/>
      <c r="EE129" s="119"/>
      <c r="EF129" s="119"/>
      <c r="EG129" s="119"/>
      <c r="EH129" s="119"/>
      <c r="EI129" s="119"/>
      <c r="EJ129" s="119"/>
      <c r="EK129" s="119"/>
      <c r="EL129" s="119"/>
      <c r="EM129" s="119"/>
      <c r="EN129" s="119"/>
      <c r="EO129" s="119"/>
      <c r="EP129" s="119"/>
      <c r="EQ129" s="119"/>
      <c r="ER129" s="119"/>
      <c r="ES129" s="119"/>
      <c r="ET129" s="119"/>
      <c r="EU129" s="119"/>
      <c r="EV129" s="119"/>
      <c r="EW129" s="119"/>
      <c r="EX129" s="119"/>
      <c r="EY129" s="119"/>
      <c r="EZ129" s="119"/>
      <c r="FA129" s="119"/>
      <c r="FB129" s="119"/>
      <c r="FC129" s="119"/>
      <c r="FD129" s="119"/>
      <c r="FE129" s="119"/>
      <c r="FF129" s="119"/>
      <c r="FG129" s="119"/>
      <c r="FH129" s="119"/>
      <c r="FI129" s="119"/>
      <c r="FJ129" s="119"/>
      <c r="FK129" s="119"/>
      <c r="FL129" s="119"/>
      <c r="FM129" s="119"/>
      <c r="FN129" s="119"/>
      <c r="FO129" s="119"/>
      <c r="FP129" s="119"/>
      <c r="FQ129" s="119"/>
      <c r="FR129" s="119"/>
      <c r="FS129" s="119"/>
      <c r="FT129" s="119"/>
      <c r="FU129" s="119"/>
      <c r="FV129" s="119"/>
      <c r="FW129" s="119"/>
      <c r="FX129" s="119"/>
      <c r="FY129" s="119"/>
      <c r="FZ129" s="119"/>
      <c r="GA129" s="119"/>
      <c r="GB129" s="119"/>
      <c r="GC129" s="119"/>
      <c r="GD129" s="119"/>
      <c r="GE129" s="119"/>
      <c r="GF129" s="119"/>
      <c r="GG129" s="119"/>
      <c r="GH129" s="119"/>
      <c r="GI129" s="119"/>
      <c r="GJ129" s="119"/>
      <c r="GK129" s="119"/>
      <c r="GL129" s="119"/>
      <c r="GM129" s="119"/>
      <c r="GN129" s="119"/>
      <c r="GO129" s="119"/>
      <c r="GP129" s="119"/>
      <c r="GQ129" s="119"/>
      <c r="GR129" s="119"/>
      <c r="GS129" s="119"/>
      <c r="GT129" s="119"/>
      <c r="GU129" s="119"/>
      <c r="GV129" s="119"/>
      <c r="GW129" s="119"/>
      <c r="GX129" s="119"/>
      <c r="GY129" s="119"/>
      <c r="GZ129" s="119"/>
      <c r="HA129" s="119"/>
      <c r="HB129" s="119"/>
      <c r="HC129" s="119"/>
      <c r="HD129" s="119"/>
      <c r="HE129" s="119"/>
      <c r="HF129" s="119"/>
      <c r="HG129" s="119"/>
      <c r="HH129" s="119"/>
      <c r="HI129" s="119"/>
      <c r="HJ129" s="119"/>
      <c r="HK129" s="119"/>
      <c r="HL129" s="119"/>
      <c r="HM129" s="119"/>
      <c r="HN129" s="119"/>
      <c r="HO129" s="119"/>
      <c r="HP129" s="119"/>
      <c r="HQ129" s="119"/>
      <c r="HR129" s="119"/>
      <c r="HS129" s="119"/>
      <c r="HT129" s="119"/>
      <c r="HU129" s="119"/>
      <c r="HV129" s="119"/>
      <c r="HW129" s="119"/>
      <c r="HX129" s="119"/>
      <c r="HY129" s="119"/>
      <c r="HZ129" s="119"/>
      <c r="IA129" s="119"/>
      <c r="IB129" s="119"/>
      <c r="IC129" s="119"/>
      <c r="ID129" s="119"/>
      <c r="IE129" s="119"/>
      <c r="IF129" s="119"/>
      <c r="IG129" s="119"/>
      <c r="IH129" s="119"/>
      <c r="II129" s="119"/>
      <c r="IJ129" s="119"/>
      <c r="IK129" s="119"/>
      <c r="IL129" s="119"/>
      <c r="IM129" s="119"/>
      <c r="IN129" s="119"/>
      <c r="IO129" s="119"/>
      <c r="IP129" s="119"/>
      <c r="IQ129" s="119"/>
      <c r="IR129" s="119"/>
      <c r="IS129" s="119"/>
      <c r="IT129" s="119"/>
      <c r="IU129" s="119"/>
      <c r="IV129" s="119"/>
      <c r="IW129" s="119"/>
      <c r="IX129" s="119"/>
      <c r="IY129" s="119"/>
      <c r="IZ129" s="119"/>
      <c r="JA129" s="119"/>
      <c r="JB129" s="119"/>
      <c r="JC129" s="119"/>
      <c r="JD129" s="119"/>
      <c r="JE129" s="119"/>
      <c r="JF129" s="119"/>
      <c r="JG129" s="119"/>
      <c r="JH129" s="119"/>
      <c r="JI129" s="119"/>
      <c r="JJ129" s="119"/>
      <c r="JK129" s="119"/>
      <c r="JL129" s="119"/>
      <c r="JM129" s="119"/>
      <c r="JN129" s="119"/>
      <c r="JO129" s="119"/>
      <c r="JP129" s="119"/>
      <c r="JQ129" s="119"/>
      <c r="JR129" s="119"/>
      <c r="JS129" s="119"/>
      <c r="JT129" s="119"/>
      <c r="JU129" s="119"/>
      <c r="JV129" s="119"/>
      <c r="JW129" s="119"/>
      <c r="JX129" s="119"/>
      <c r="JY129" s="119"/>
      <c r="JZ129" s="119"/>
      <c r="KA129" s="119"/>
      <c r="KB129" s="119"/>
      <c r="KC129" s="119"/>
      <c r="KD129" s="119"/>
      <c r="KE129" s="119"/>
      <c r="KF129" s="119"/>
      <c r="KG129" s="119"/>
      <c r="KH129" s="119"/>
      <c r="KI129" s="119"/>
      <c r="KJ129" s="119"/>
      <c r="KK129" s="119"/>
      <c r="KL129" s="119"/>
      <c r="KM129" s="119"/>
      <c r="KN129" s="119"/>
      <c r="KO129" s="119"/>
      <c r="KP129" s="119"/>
      <c r="KQ129" s="119"/>
      <c r="KR129" s="119"/>
      <c r="KS129" s="119"/>
      <c r="KT129" s="119"/>
      <c r="KU129" s="119"/>
      <c r="KV129" s="119"/>
      <c r="KW129" s="119"/>
      <c r="KX129" s="119"/>
      <c r="KY129" s="119"/>
      <c r="KZ129" s="119"/>
      <c r="LA129" s="119"/>
      <c r="LB129" s="119"/>
      <c r="LC129" s="119"/>
      <c r="LD129" s="119"/>
      <c r="LE129" s="119"/>
      <c r="LF129" s="119"/>
      <c r="LG129" s="119"/>
      <c r="LH129" s="119"/>
      <c r="LI129" s="119"/>
      <c r="LJ129" s="119"/>
      <c r="LK129" s="119"/>
      <c r="LL129" s="119"/>
      <c r="LM129" s="119"/>
      <c r="LN129" s="119"/>
      <c r="LO129" s="119"/>
      <c r="LP129" s="119"/>
      <c r="LQ129" s="119"/>
      <c r="LR129" s="119"/>
      <c r="LS129" s="119"/>
      <c r="LT129" s="119"/>
      <c r="LU129" s="119"/>
      <c r="LV129" s="119"/>
      <c r="LW129" s="119"/>
      <c r="LX129" s="119"/>
      <c r="LY129" s="119"/>
      <c r="LZ129" s="119"/>
      <c r="MA129" s="119"/>
      <c r="MB129" s="119"/>
      <c r="MC129" s="119"/>
      <c r="MD129" s="119"/>
      <c r="ME129" s="119"/>
      <c r="MF129" s="119"/>
      <c r="MG129" s="119"/>
      <c r="MH129" s="119"/>
      <c r="MI129" s="119"/>
      <c r="MJ129" s="119"/>
      <c r="MK129" s="119"/>
      <c r="ML129" s="119"/>
      <c r="MM129" s="119"/>
      <c r="MN129" s="119"/>
      <c r="MO129" s="119"/>
      <c r="MP129" s="119"/>
      <c r="MQ129" s="119"/>
      <c r="MR129" s="119"/>
      <c r="MS129" s="119"/>
      <c r="MT129" s="119"/>
      <c r="MU129" s="119"/>
      <c r="MV129" s="119"/>
      <c r="MW129" s="119"/>
      <c r="MX129" s="119"/>
      <c r="MY129" s="119"/>
      <c r="MZ129" s="119"/>
      <c r="NA129" s="119"/>
      <c r="NB129" s="119"/>
      <c r="NC129" s="119"/>
      <c r="ND129" s="119"/>
      <c r="NE129" s="119"/>
      <c r="NF129" s="119"/>
      <c r="NG129" s="119"/>
      <c r="NH129" s="119"/>
      <c r="NI129" s="119"/>
      <c r="NJ129" s="119"/>
      <c r="NK129" s="119"/>
      <c r="NL129" s="119"/>
      <c r="NM129" s="119"/>
      <c r="NN129" s="119"/>
      <c r="NO129" s="119"/>
      <c r="NP129" s="119"/>
      <c r="NQ129" s="119"/>
      <c r="NR129" s="119"/>
      <c r="NS129" s="119"/>
      <c r="NT129" s="119"/>
      <c r="NU129" s="119"/>
      <c r="NV129" s="119"/>
      <c r="NW129" s="119"/>
      <c r="NX129" s="119"/>
      <c r="NY129" s="119"/>
      <c r="NZ129" s="119"/>
      <c r="OA129" s="119"/>
      <c r="OB129" s="119"/>
      <c r="OC129" s="119"/>
      <c r="OD129" s="119"/>
      <c r="OE129" s="119"/>
      <c r="OF129" s="119"/>
      <c r="OG129" s="119"/>
      <c r="OH129" s="119"/>
      <c r="OI129" s="119"/>
      <c r="OJ129" s="119"/>
      <c r="OK129" s="119"/>
      <c r="OL129" s="119"/>
      <c r="OM129" s="119"/>
      <c r="ON129" s="119"/>
      <c r="OO129" s="119"/>
      <c r="OP129" s="119"/>
      <c r="OQ129" s="119"/>
      <c r="OR129" s="119"/>
      <c r="OS129" s="119"/>
      <c r="OT129" s="119"/>
      <c r="OU129" s="119"/>
      <c r="OV129" s="119"/>
      <c r="OW129" s="119"/>
      <c r="OX129" s="119"/>
      <c r="OY129" s="119"/>
      <c r="OZ129" s="119"/>
      <c r="PA129" s="119"/>
      <c r="PB129" s="119"/>
      <c r="PC129" s="119"/>
      <c r="PD129" s="119"/>
      <c r="PE129" s="119"/>
      <c r="PF129" s="119"/>
      <c r="PG129" s="119"/>
      <c r="PH129" s="119"/>
      <c r="PI129" s="119"/>
      <c r="PJ129" s="119"/>
      <c r="PK129" s="119"/>
      <c r="PL129" s="119"/>
      <c r="PM129" s="119"/>
      <c r="PN129" s="119"/>
      <c r="PO129" s="119"/>
      <c r="PP129" s="119"/>
      <c r="PQ129" s="119"/>
      <c r="PR129" s="119"/>
      <c r="PS129" s="119"/>
      <c r="PT129" s="119"/>
      <c r="PU129" s="119"/>
      <c r="PV129" s="119"/>
      <c r="PW129" s="119"/>
      <c r="PX129" s="119"/>
      <c r="PY129" s="119"/>
      <c r="PZ129" s="119"/>
      <c r="QA129" s="119"/>
      <c r="QB129" s="119"/>
      <c r="QC129" s="119"/>
      <c r="QD129" s="119"/>
      <c r="QE129" s="119"/>
      <c r="QF129" s="119"/>
      <c r="QG129" s="119"/>
      <c r="QH129" s="119"/>
      <c r="QI129" s="119"/>
      <c r="QJ129" s="119"/>
      <c r="QK129" s="119"/>
      <c r="QL129" s="119"/>
      <c r="QM129" s="119"/>
      <c r="QN129" s="119"/>
      <c r="QO129" s="119"/>
      <c r="QP129" s="119"/>
      <c r="QQ129" s="119"/>
      <c r="QR129" s="119"/>
      <c r="QS129" s="119"/>
      <c r="QT129" s="119"/>
      <c r="QU129" s="119"/>
      <c r="QV129" s="119"/>
      <c r="QW129" s="119"/>
      <c r="QX129" s="119"/>
      <c r="QY129" s="119"/>
      <c r="QZ129" s="119"/>
      <c r="RA129" s="119"/>
      <c r="RB129" s="119"/>
      <c r="RC129" s="119"/>
      <c r="RD129" s="119"/>
      <c r="RE129" s="119"/>
      <c r="RF129" s="119"/>
      <c r="RG129" s="119"/>
      <c r="RH129" s="119"/>
      <c r="RI129" s="119"/>
      <c r="RJ129" s="119"/>
      <c r="RK129" s="119"/>
      <c r="RL129" s="119"/>
      <c r="RM129" s="119"/>
      <c r="RN129" s="119"/>
      <c r="RO129" s="119"/>
      <c r="RP129" s="119"/>
      <c r="RQ129" s="119"/>
      <c r="RR129" s="119"/>
      <c r="RS129" s="119"/>
      <c r="RT129" s="119"/>
      <c r="RU129" s="119"/>
      <c r="RV129" s="119"/>
      <c r="RW129" s="119"/>
      <c r="RX129" s="119"/>
      <c r="RY129" s="119"/>
      <c r="RZ129" s="119"/>
      <c r="SA129" s="119"/>
      <c r="SB129" s="119"/>
      <c r="SC129" s="119"/>
      <c r="SD129" s="119"/>
      <c r="SE129" s="119"/>
      <c r="SF129" s="119"/>
      <c r="SG129" s="119"/>
      <c r="SH129" s="119"/>
      <c r="SI129" s="119"/>
      <c r="SJ129" s="119"/>
      <c r="SK129" s="119"/>
      <c r="SL129" s="119"/>
      <c r="SM129" s="119"/>
      <c r="SN129" s="119"/>
      <c r="SO129" s="119"/>
      <c r="SP129" s="119"/>
      <c r="SQ129" s="119"/>
      <c r="SR129" s="119"/>
      <c r="SS129" s="119"/>
      <c r="ST129" s="119"/>
      <c r="SU129" s="119"/>
      <c r="SV129" s="119"/>
      <c r="SW129" s="119"/>
      <c r="SX129" s="119"/>
      <c r="SY129" s="119"/>
      <c r="SZ129" s="119"/>
      <c r="TA129" s="119"/>
      <c r="TB129" s="119"/>
      <c r="TC129" s="119"/>
      <c r="TD129" s="119"/>
      <c r="TE129" s="119"/>
      <c r="TF129" s="119"/>
      <c r="TG129" s="119"/>
      <c r="TH129" s="119"/>
      <c r="TI129" s="119"/>
      <c r="TJ129" s="119"/>
      <c r="TK129" s="119"/>
      <c r="TL129" s="119"/>
      <c r="TM129" s="119"/>
      <c r="TN129" s="119"/>
      <c r="TO129" s="119"/>
      <c r="TP129" s="119"/>
      <c r="TQ129" s="119"/>
      <c r="TR129" s="119"/>
      <c r="TS129" s="119"/>
      <c r="TT129" s="119"/>
      <c r="TU129" s="119"/>
      <c r="TV129" s="119"/>
      <c r="TW129" s="119"/>
      <c r="TX129" s="119"/>
      <c r="TY129" s="119"/>
      <c r="TZ129" s="119"/>
      <c r="UA129" s="119"/>
      <c r="UB129" s="119"/>
      <c r="UC129" s="119"/>
      <c r="UD129" s="119"/>
      <c r="UE129" s="119"/>
      <c r="UF129" s="119"/>
      <c r="UG129" s="119"/>
      <c r="UH129" s="119"/>
      <c r="UI129" s="119"/>
      <c r="UJ129" s="119"/>
      <c r="UK129" s="119"/>
      <c r="UL129" s="119"/>
      <c r="UM129" s="119"/>
      <c r="UN129" s="119"/>
      <c r="UO129" s="119"/>
      <c r="UP129" s="119"/>
      <c r="UQ129" s="119"/>
      <c r="UR129" s="119"/>
      <c r="US129" s="119"/>
      <c r="UT129" s="119"/>
      <c r="UU129" s="119"/>
      <c r="UV129" s="119"/>
      <c r="UW129" s="119"/>
      <c r="UX129" s="119"/>
      <c r="UY129" s="119"/>
      <c r="UZ129" s="119"/>
      <c r="VA129" s="119"/>
      <c r="VB129" s="119"/>
      <c r="VC129" s="119"/>
      <c r="VD129" s="119"/>
      <c r="VE129" s="119"/>
      <c r="VF129" s="119"/>
      <c r="VG129" s="119"/>
      <c r="VH129" s="119"/>
      <c r="VI129" s="119"/>
      <c r="VJ129" s="119"/>
      <c r="VK129" s="119"/>
      <c r="VL129" s="119"/>
      <c r="VM129" s="119"/>
      <c r="VN129" s="119"/>
      <c r="VO129" s="119"/>
      <c r="VP129" s="119"/>
      <c r="VQ129" s="119"/>
      <c r="VR129" s="119"/>
      <c r="VS129" s="119"/>
      <c r="VT129" s="119"/>
      <c r="VU129" s="119"/>
      <c r="VV129" s="119"/>
      <c r="VW129" s="119"/>
      <c r="VX129" s="119"/>
      <c r="VY129" s="119"/>
      <c r="VZ129" s="119"/>
      <c r="WA129" s="119"/>
      <c r="WB129" s="119"/>
      <c r="WC129" s="119"/>
      <c r="WD129" s="119"/>
      <c r="WE129" s="119"/>
      <c r="WF129" s="119"/>
      <c r="WG129" s="119"/>
      <c r="WH129" s="119"/>
      <c r="WI129" s="119"/>
      <c r="WJ129" s="119"/>
      <c r="WK129" s="119"/>
      <c r="WL129" s="119"/>
      <c r="WM129" s="119"/>
      <c r="WN129" s="119"/>
      <c r="WO129" s="119"/>
      <c r="WP129" s="119"/>
      <c r="WQ129" s="119"/>
      <c r="WR129" s="119"/>
      <c r="WS129" s="119"/>
      <c r="WT129" s="119"/>
      <c r="WU129" s="119"/>
      <c r="WV129" s="119"/>
      <c r="WW129" s="119"/>
      <c r="WX129" s="119"/>
      <c r="WY129" s="119"/>
      <c r="WZ129" s="119"/>
      <c r="XA129" s="119"/>
      <c r="XB129" s="119"/>
      <c r="XC129" s="119"/>
      <c r="XD129" s="119"/>
      <c r="XE129" s="119"/>
      <c r="XF129" s="119"/>
      <c r="XG129" s="119"/>
      <c r="XH129" s="119"/>
      <c r="XI129" s="119"/>
      <c r="XJ129" s="119"/>
      <c r="XK129" s="119"/>
      <c r="XL129" s="119"/>
      <c r="XM129" s="119"/>
      <c r="XN129" s="119"/>
      <c r="XO129" s="119"/>
      <c r="XP129" s="119"/>
      <c r="XQ129" s="119"/>
      <c r="XR129" s="119"/>
      <c r="XS129" s="119"/>
      <c r="XT129" s="119"/>
      <c r="XU129" s="119"/>
      <c r="XV129" s="119"/>
      <c r="XW129" s="119"/>
      <c r="XX129" s="119"/>
      <c r="XY129" s="119"/>
      <c r="XZ129" s="119"/>
      <c r="YA129" s="119"/>
      <c r="YB129" s="119"/>
      <c r="YC129" s="119"/>
      <c r="YD129" s="119"/>
      <c r="YE129" s="119"/>
      <c r="YF129" s="119"/>
      <c r="YG129" s="119"/>
      <c r="YH129" s="119"/>
      <c r="YI129" s="119"/>
      <c r="YJ129" s="119"/>
      <c r="YK129" s="119"/>
      <c r="YL129" s="119"/>
      <c r="YM129" s="119"/>
      <c r="YN129" s="119"/>
      <c r="YO129" s="119"/>
      <c r="YP129" s="119"/>
      <c r="YQ129" s="119"/>
      <c r="YR129" s="119"/>
      <c r="YS129" s="119"/>
      <c r="YT129" s="119"/>
      <c r="YU129" s="119"/>
      <c r="YV129" s="119"/>
      <c r="YW129" s="119"/>
      <c r="YX129" s="119"/>
      <c r="YY129" s="119"/>
      <c r="YZ129" s="119"/>
      <c r="ZA129" s="119"/>
      <c r="ZB129" s="119"/>
      <c r="ZC129" s="119"/>
      <c r="ZD129" s="119"/>
      <c r="ZE129" s="119"/>
      <c r="ZF129" s="119"/>
      <c r="ZG129" s="119"/>
      <c r="ZH129" s="119"/>
      <c r="ZI129" s="119"/>
      <c r="ZJ129" s="119"/>
      <c r="ZK129" s="119"/>
      <c r="ZL129" s="119"/>
      <c r="ZM129" s="119"/>
      <c r="ZN129" s="119"/>
      <c r="ZO129" s="119"/>
      <c r="ZP129" s="119"/>
      <c r="ZQ129" s="119"/>
      <c r="ZR129" s="119"/>
      <c r="ZS129" s="119"/>
      <c r="ZT129" s="119"/>
      <c r="ZU129" s="119"/>
      <c r="ZV129" s="119"/>
      <c r="ZW129" s="119"/>
      <c r="ZX129" s="119"/>
      <c r="ZY129" s="119"/>
      <c r="ZZ129" s="119"/>
      <c r="AAA129" s="119"/>
      <c r="AAB129" s="119"/>
      <c r="AAC129" s="119"/>
      <c r="AAD129" s="119"/>
      <c r="AAE129" s="119"/>
      <c r="AAF129" s="119"/>
      <c r="AAG129" s="119"/>
      <c r="AAH129" s="119"/>
      <c r="AAI129" s="119"/>
      <c r="AAJ129" s="119"/>
      <c r="AAK129" s="119"/>
      <c r="AAL129" s="119"/>
      <c r="AAM129" s="119"/>
      <c r="AAN129" s="119"/>
      <c r="AAO129" s="119"/>
      <c r="AAP129" s="119"/>
      <c r="AAQ129" s="119"/>
      <c r="AAR129" s="119"/>
      <c r="AAS129" s="119"/>
      <c r="AAT129" s="119"/>
      <c r="AAU129" s="119"/>
      <c r="AAV129" s="119"/>
      <c r="AAW129" s="119"/>
      <c r="AAX129" s="119"/>
      <c r="AAY129" s="119"/>
      <c r="AAZ129" s="119"/>
      <c r="ABA129" s="119"/>
      <c r="ABB129" s="119"/>
      <c r="ABC129" s="119"/>
      <c r="ABD129" s="119"/>
      <c r="ABE129" s="119"/>
      <c r="ABF129" s="119"/>
      <c r="ABG129" s="119"/>
      <c r="ABH129" s="119"/>
      <c r="ABI129" s="119"/>
      <c r="ABJ129" s="119"/>
      <c r="ABK129" s="119"/>
      <c r="ABL129" s="119"/>
      <c r="ABM129" s="119"/>
      <c r="ABN129" s="119"/>
      <c r="ABO129" s="119"/>
      <c r="ABP129" s="119"/>
      <c r="ABQ129" s="119"/>
      <c r="ABR129" s="119"/>
      <c r="ABS129" s="119"/>
      <c r="ABT129" s="119"/>
      <c r="ABU129" s="119"/>
      <c r="ABV129" s="119"/>
      <c r="ABW129" s="119"/>
      <c r="ABX129" s="119"/>
      <c r="ABY129" s="119"/>
      <c r="ABZ129" s="119"/>
      <c r="ACA129" s="119"/>
      <c r="ACB129" s="119"/>
      <c r="ACC129" s="119"/>
      <c r="ACD129" s="119"/>
      <c r="ACE129" s="119"/>
      <c r="ACF129" s="119"/>
      <c r="ACG129" s="119"/>
      <c r="ACH129" s="119"/>
      <c r="ACI129" s="119"/>
      <c r="ACJ129" s="119"/>
      <c r="ACK129" s="119"/>
      <c r="ACL129" s="119"/>
      <c r="ACM129" s="119"/>
      <c r="ACN129" s="119"/>
      <c r="ACO129" s="119"/>
      <c r="ACP129" s="119"/>
      <c r="ACQ129" s="119"/>
      <c r="ACR129" s="119"/>
      <c r="ACS129" s="119"/>
      <c r="ACT129" s="119"/>
      <c r="ACU129" s="119"/>
      <c r="ACV129" s="119"/>
      <c r="ACW129" s="119"/>
      <c r="ACX129" s="119"/>
      <c r="ACY129" s="119"/>
      <c r="ACZ129" s="119"/>
      <c r="ADA129" s="119"/>
      <c r="ADB129" s="119"/>
      <c r="ADC129" s="119"/>
      <c r="ADD129" s="119"/>
      <c r="ADE129" s="119"/>
      <c r="ADF129" s="119"/>
      <c r="ADG129" s="119"/>
      <c r="ADH129" s="119"/>
      <c r="ADI129" s="119"/>
      <c r="ADJ129" s="119"/>
      <c r="ADK129" s="119"/>
      <c r="ADL129" s="119"/>
      <c r="ADM129" s="119"/>
      <c r="ADN129" s="119"/>
      <c r="ADO129" s="119"/>
      <c r="ADP129" s="119"/>
      <c r="ADQ129" s="119"/>
      <c r="ADR129" s="119"/>
      <c r="ADS129" s="119"/>
      <c r="ADT129" s="119"/>
      <c r="ADU129" s="119"/>
      <c r="ADV129" s="119"/>
      <c r="ADW129" s="119"/>
      <c r="ADX129" s="119"/>
      <c r="ADY129" s="119"/>
      <c r="ADZ129" s="119"/>
      <c r="AEA129" s="119"/>
      <c r="AEB129" s="119"/>
      <c r="AEC129" s="119"/>
      <c r="AED129" s="119"/>
      <c r="AEE129" s="119"/>
      <c r="AEF129" s="119"/>
      <c r="AEG129" s="119"/>
      <c r="AEH129" s="119"/>
      <c r="AEI129" s="119"/>
      <c r="AEJ129" s="119"/>
      <c r="AEK129" s="119"/>
      <c r="AEL129" s="119"/>
      <c r="AEM129" s="119"/>
      <c r="AEN129" s="119"/>
      <c r="AEO129" s="119"/>
      <c r="AEP129" s="119"/>
      <c r="AEQ129" s="119"/>
      <c r="AER129" s="119"/>
      <c r="AES129" s="119"/>
      <c r="AET129" s="119"/>
      <c r="AEU129" s="119"/>
      <c r="AEV129" s="119"/>
      <c r="AEW129" s="119"/>
      <c r="AEX129" s="119"/>
      <c r="AEY129" s="119"/>
      <c r="AEZ129" s="119"/>
      <c r="AFA129" s="119"/>
      <c r="AFB129" s="119"/>
      <c r="AFC129" s="119"/>
      <c r="AFD129" s="119"/>
      <c r="AFE129" s="119"/>
      <c r="AFF129" s="119"/>
      <c r="AFG129" s="119"/>
      <c r="AFH129" s="119"/>
      <c r="AFI129" s="119"/>
      <c r="AFJ129" s="119"/>
      <c r="AFK129" s="119"/>
      <c r="AFL129" s="119"/>
      <c r="AFM129" s="119"/>
      <c r="AFN129" s="119"/>
      <c r="AFO129" s="119"/>
      <c r="AFP129" s="119"/>
      <c r="AFQ129" s="119"/>
      <c r="AFR129" s="119"/>
      <c r="AFS129" s="119"/>
      <c r="AFT129" s="119"/>
      <c r="AFU129" s="119"/>
      <c r="AFV129" s="119"/>
      <c r="AFW129" s="119"/>
      <c r="AFX129" s="119"/>
      <c r="AFY129" s="119"/>
      <c r="AFZ129" s="119"/>
      <c r="AGA129" s="119"/>
      <c r="AGB129" s="119"/>
      <c r="AGC129" s="119"/>
      <c r="AGD129" s="119"/>
      <c r="AGE129" s="119"/>
      <c r="AGF129" s="119"/>
      <c r="AGG129" s="119"/>
      <c r="AGH129" s="119"/>
      <c r="AGI129" s="119"/>
      <c r="AGJ129" s="119"/>
      <c r="AGK129" s="119"/>
      <c r="AGL129" s="119"/>
      <c r="AGM129" s="119"/>
      <c r="AGN129" s="119"/>
      <c r="AGO129" s="119"/>
      <c r="AGP129" s="119"/>
      <c r="AGQ129" s="119"/>
      <c r="AGR129" s="119"/>
      <c r="AGS129" s="119"/>
      <c r="AGT129" s="119"/>
      <c r="AGU129" s="119"/>
      <c r="AGV129" s="119"/>
      <c r="AGW129" s="119"/>
      <c r="AGX129" s="119"/>
      <c r="AGY129" s="119"/>
      <c r="AGZ129" s="119"/>
      <c r="AHA129" s="119"/>
      <c r="AHB129" s="119"/>
      <c r="AHC129" s="119"/>
      <c r="AHD129" s="119"/>
      <c r="AHE129" s="119"/>
      <c r="AHF129" s="119"/>
      <c r="AHG129" s="119"/>
      <c r="AHH129" s="119"/>
      <c r="AHI129" s="119"/>
      <c r="AHJ129" s="119"/>
      <c r="AHK129" s="119"/>
      <c r="AHL129" s="119"/>
      <c r="AHM129" s="119"/>
      <c r="AHN129" s="119"/>
      <c r="AHO129" s="119"/>
      <c r="AHP129" s="119"/>
      <c r="AHQ129" s="119"/>
      <c r="AHR129" s="119"/>
      <c r="AHS129" s="119"/>
      <c r="AHT129" s="119"/>
      <c r="AHU129" s="119"/>
      <c r="AHV129" s="119"/>
      <c r="AHW129" s="119"/>
      <c r="AHX129" s="119"/>
      <c r="AHY129" s="119"/>
      <c r="AHZ129" s="119"/>
      <c r="AIA129" s="119"/>
      <c r="AIB129" s="119"/>
      <c r="AIC129" s="119"/>
      <c r="AID129" s="119"/>
      <c r="AIE129" s="119"/>
      <c r="AIF129" s="119"/>
      <c r="AIG129" s="119"/>
      <c r="AIH129" s="119"/>
      <c r="AII129" s="119"/>
      <c r="AIJ129" s="119"/>
      <c r="AIK129" s="119"/>
      <c r="AIL129" s="119"/>
      <c r="AIM129" s="119"/>
      <c r="AIN129" s="119"/>
      <c r="AIO129" s="119"/>
      <c r="AIP129" s="119"/>
      <c r="AIQ129" s="119"/>
      <c r="AIR129" s="119"/>
      <c r="AIS129" s="119"/>
      <c r="AIT129" s="119"/>
      <c r="AIU129" s="119"/>
      <c r="AIV129" s="119"/>
      <c r="AIW129" s="119"/>
      <c r="AIX129" s="119"/>
      <c r="AIY129" s="119"/>
      <c r="AIZ129" s="119"/>
      <c r="AJA129" s="119"/>
      <c r="AJB129" s="119"/>
      <c r="AJC129" s="119"/>
      <c r="AJD129" s="119"/>
      <c r="AJE129" s="119"/>
      <c r="AJF129" s="119"/>
      <c r="AJG129" s="119"/>
      <c r="AJH129" s="119"/>
      <c r="AJI129" s="119"/>
      <c r="AJJ129" s="119"/>
      <c r="AJK129" s="119"/>
      <c r="AJL129" s="119"/>
      <c r="AJM129" s="119"/>
      <c r="AJN129" s="119"/>
      <c r="AJO129" s="119"/>
      <c r="AJP129" s="119"/>
      <c r="AJQ129" s="119"/>
      <c r="AJR129" s="119"/>
      <c r="AJS129" s="119"/>
      <c r="AJT129" s="119"/>
      <c r="AJU129" s="119"/>
      <c r="AJV129" s="119"/>
      <c r="AJW129" s="119"/>
      <c r="AJX129" s="119"/>
      <c r="AJY129" s="119"/>
      <c r="AJZ129" s="119"/>
      <c r="AKA129" s="119"/>
      <c r="AKB129" s="119"/>
      <c r="AKC129" s="119"/>
      <c r="AKD129" s="119"/>
      <c r="AKE129" s="119"/>
      <c r="AKF129" s="119"/>
      <c r="AKG129" s="119"/>
      <c r="AKH129" s="119"/>
      <c r="AKI129" s="119"/>
      <c r="AKJ129" s="119"/>
      <c r="AKK129" s="119"/>
      <c r="AKL129" s="119"/>
      <c r="AKM129" s="119"/>
      <c r="AKN129" s="119"/>
      <c r="AKO129" s="119"/>
      <c r="AKP129" s="119"/>
      <c r="AKQ129" s="119"/>
      <c r="AKR129" s="119"/>
      <c r="AKS129" s="119"/>
      <c r="AKT129" s="119"/>
      <c r="AKU129" s="119"/>
      <c r="AKV129" s="119"/>
      <c r="AKW129" s="119"/>
      <c r="AKX129" s="119"/>
      <c r="AKY129" s="119"/>
      <c r="AKZ129" s="119"/>
      <c r="ALA129" s="119"/>
      <c r="ALB129" s="119"/>
      <c r="ALC129" s="119"/>
      <c r="ALD129" s="119"/>
      <c r="ALE129" s="119"/>
      <c r="ALF129" s="119"/>
      <c r="ALG129" s="119"/>
      <c r="ALH129" s="119"/>
      <c r="ALI129" s="119"/>
      <c r="ALJ129" s="119"/>
      <c r="ALK129" s="119"/>
      <c r="ALL129" s="119"/>
      <c r="ALM129" s="119"/>
      <c r="ALN129" s="119"/>
      <c r="ALO129" s="119"/>
      <c r="ALP129" s="119"/>
      <c r="ALQ129" s="119"/>
      <c r="ALR129" s="119"/>
      <c r="ALS129" s="119"/>
      <c r="ALT129" s="119"/>
      <c r="ALU129" s="119"/>
      <c r="ALV129" s="119"/>
      <c r="ALW129" s="119"/>
      <c r="ALX129" s="119"/>
      <c r="ALY129" s="119"/>
      <c r="ALZ129" s="119"/>
      <c r="AMA129" s="119"/>
      <c r="AMB129" s="119"/>
      <c r="AMC129" s="119"/>
      <c r="AMD129" s="119"/>
      <c r="AME129" s="119"/>
      <c r="AMF129" s="119"/>
      <c r="AMG129" s="119"/>
      <c r="AMH129" s="119"/>
      <c r="AMI129" s="119"/>
      <c r="AMJ129" s="119"/>
    </row>
    <row r="130" spans="1:1024" customFormat="1" ht="41.25" customHeight="1">
      <c r="A130" s="114" t="s">
        <v>9196</v>
      </c>
      <c r="B130" s="115" t="s">
        <v>105</v>
      </c>
      <c r="C130" s="116" t="s">
        <v>101</v>
      </c>
      <c r="D130" s="116" t="s">
        <v>102</v>
      </c>
      <c r="E130" s="117">
        <v>1</v>
      </c>
      <c r="F130" s="117" t="s">
        <v>91</v>
      </c>
      <c r="G130" s="117" t="s">
        <v>91</v>
      </c>
      <c r="H130" s="117">
        <v>9751.1</v>
      </c>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119"/>
      <c r="DQ130" s="119"/>
      <c r="DR130" s="119"/>
      <c r="DS130" s="119"/>
      <c r="DT130" s="119"/>
      <c r="DU130" s="119"/>
      <c r="DV130" s="119"/>
      <c r="DW130" s="119"/>
      <c r="DX130" s="119"/>
      <c r="DY130" s="119"/>
      <c r="DZ130" s="119"/>
      <c r="EA130" s="119"/>
      <c r="EB130" s="119"/>
      <c r="EC130" s="119"/>
      <c r="ED130" s="119"/>
      <c r="EE130" s="119"/>
      <c r="EF130" s="119"/>
      <c r="EG130" s="119"/>
      <c r="EH130" s="119"/>
      <c r="EI130" s="119"/>
      <c r="EJ130" s="119"/>
      <c r="EK130" s="119"/>
      <c r="EL130" s="119"/>
      <c r="EM130" s="119"/>
      <c r="EN130" s="119"/>
      <c r="EO130" s="119"/>
      <c r="EP130" s="119"/>
      <c r="EQ130" s="119"/>
      <c r="ER130" s="119"/>
      <c r="ES130" s="119"/>
      <c r="ET130" s="119"/>
      <c r="EU130" s="119"/>
      <c r="EV130" s="119"/>
      <c r="EW130" s="119"/>
      <c r="EX130" s="119"/>
      <c r="EY130" s="119"/>
      <c r="EZ130" s="119"/>
      <c r="FA130" s="119"/>
      <c r="FB130" s="119"/>
      <c r="FC130" s="119"/>
      <c r="FD130" s="119"/>
      <c r="FE130" s="119"/>
      <c r="FF130" s="119"/>
      <c r="FG130" s="119"/>
      <c r="FH130" s="119"/>
      <c r="FI130" s="119"/>
      <c r="FJ130" s="119"/>
      <c r="FK130" s="119"/>
      <c r="FL130" s="119"/>
      <c r="FM130" s="119"/>
      <c r="FN130" s="119"/>
      <c r="FO130" s="119"/>
      <c r="FP130" s="119"/>
      <c r="FQ130" s="119"/>
      <c r="FR130" s="119"/>
      <c r="FS130" s="119"/>
      <c r="FT130" s="119"/>
      <c r="FU130" s="119"/>
      <c r="FV130" s="119"/>
      <c r="FW130" s="119"/>
      <c r="FX130" s="119"/>
      <c r="FY130" s="119"/>
      <c r="FZ130" s="119"/>
      <c r="GA130" s="119"/>
      <c r="GB130" s="119"/>
      <c r="GC130" s="119"/>
      <c r="GD130" s="119"/>
      <c r="GE130" s="119"/>
      <c r="GF130" s="119"/>
      <c r="GG130" s="119"/>
      <c r="GH130" s="119"/>
      <c r="GI130" s="119"/>
      <c r="GJ130" s="119"/>
      <c r="GK130" s="119"/>
      <c r="GL130" s="119"/>
      <c r="GM130" s="119"/>
      <c r="GN130" s="119"/>
      <c r="GO130" s="119"/>
      <c r="GP130" s="119"/>
      <c r="GQ130" s="119"/>
      <c r="GR130" s="119"/>
      <c r="GS130" s="119"/>
      <c r="GT130" s="119"/>
      <c r="GU130" s="119"/>
      <c r="GV130" s="119"/>
      <c r="GW130" s="119"/>
      <c r="GX130" s="119"/>
      <c r="GY130" s="119"/>
      <c r="GZ130" s="119"/>
      <c r="HA130" s="119"/>
      <c r="HB130" s="119"/>
      <c r="HC130" s="119"/>
      <c r="HD130" s="119"/>
      <c r="HE130" s="119"/>
      <c r="HF130" s="119"/>
      <c r="HG130" s="119"/>
      <c r="HH130" s="119"/>
      <c r="HI130" s="119"/>
      <c r="HJ130" s="119"/>
      <c r="HK130" s="119"/>
      <c r="HL130" s="119"/>
      <c r="HM130" s="119"/>
      <c r="HN130" s="119"/>
      <c r="HO130" s="119"/>
      <c r="HP130" s="119"/>
      <c r="HQ130" s="119"/>
      <c r="HR130" s="119"/>
      <c r="HS130" s="119"/>
      <c r="HT130" s="119"/>
      <c r="HU130" s="119"/>
      <c r="HV130" s="119"/>
      <c r="HW130" s="119"/>
      <c r="HX130" s="119"/>
      <c r="HY130" s="119"/>
      <c r="HZ130" s="119"/>
      <c r="IA130" s="119"/>
      <c r="IB130" s="119"/>
      <c r="IC130" s="119"/>
      <c r="ID130" s="119"/>
      <c r="IE130" s="119"/>
      <c r="IF130" s="119"/>
      <c r="IG130" s="119"/>
      <c r="IH130" s="119"/>
      <c r="II130" s="119"/>
      <c r="IJ130" s="119"/>
      <c r="IK130" s="119"/>
      <c r="IL130" s="119"/>
      <c r="IM130" s="119"/>
      <c r="IN130" s="119"/>
      <c r="IO130" s="119"/>
      <c r="IP130" s="119"/>
      <c r="IQ130" s="119"/>
      <c r="IR130" s="119"/>
      <c r="IS130" s="119"/>
      <c r="IT130" s="119"/>
      <c r="IU130" s="119"/>
      <c r="IV130" s="119"/>
      <c r="IW130" s="119"/>
      <c r="IX130" s="119"/>
      <c r="IY130" s="119"/>
      <c r="IZ130" s="119"/>
      <c r="JA130" s="119"/>
      <c r="JB130" s="119"/>
      <c r="JC130" s="119"/>
      <c r="JD130" s="119"/>
      <c r="JE130" s="119"/>
      <c r="JF130" s="119"/>
      <c r="JG130" s="119"/>
      <c r="JH130" s="119"/>
      <c r="JI130" s="119"/>
      <c r="JJ130" s="119"/>
      <c r="JK130" s="119"/>
      <c r="JL130" s="119"/>
      <c r="JM130" s="119"/>
      <c r="JN130" s="119"/>
      <c r="JO130" s="119"/>
      <c r="JP130" s="119"/>
      <c r="JQ130" s="119"/>
      <c r="JR130" s="119"/>
      <c r="JS130" s="119"/>
      <c r="JT130" s="119"/>
      <c r="JU130" s="119"/>
      <c r="JV130" s="119"/>
      <c r="JW130" s="119"/>
      <c r="JX130" s="119"/>
      <c r="JY130" s="119"/>
      <c r="JZ130" s="119"/>
      <c r="KA130" s="119"/>
      <c r="KB130" s="119"/>
      <c r="KC130" s="119"/>
      <c r="KD130" s="119"/>
      <c r="KE130" s="119"/>
      <c r="KF130" s="119"/>
      <c r="KG130" s="119"/>
      <c r="KH130" s="119"/>
      <c r="KI130" s="119"/>
      <c r="KJ130" s="119"/>
      <c r="KK130" s="119"/>
      <c r="KL130" s="119"/>
      <c r="KM130" s="119"/>
      <c r="KN130" s="119"/>
      <c r="KO130" s="119"/>
      <c r="KP130" s="119"/>
      <c r="KQ130" s="119"/>
      <c r="KR130" s="119"/>
      <c r="KS130" s="119"/>
      <c r="KT130" s="119"/>
      <c r="KU130" s="119"/>
      <c r="KV130" s="119"/>
      <c r="KW130" s="119"/>
      <c r="KX130" s="119"/>
      <c r="KY130" s="119"/>
      <c r="KZ130" s="119"/>
      <c r="LA130" s="119"/>
      <c r="LB130" s="119"/>
      <c r="LC130" s="119"/>
      <c r="LD130" s="119"/>
      <c r="LE130" s="119"/>
      <c r="LF130" s="119"/>
      <c r="LG130" s="119"/>
      <c r="LH130" s="119"/>
      <c r="LI130" s="119"/>
      <c r="LJ130" s="119"/>
      <c r="LK130" s="119"/>
      <c r="LL130" s="119"/>
      <c r="LM130" s="119"/>
      <c r="LN130" s="119"/>
      <c r="LO130" s="119"/>
      <c r="LP130" s="119"/>
      <c r="LQ130" s="119"/>
      <c r="LR130" s="119"/>
      <c r="LS130" s="119"/>
      <c r="LT130" s="119"/>
      <c r="LU130" s="119"/>
      <c r="LV130" s="119"/>
      <c r="LW130" s="119"/>
      <c r="LX130" s="119"/>
      <c r="LY130" s="119"/>
      <c r="LZ130" s="119"/>
      <c r="MA130" s="119"/>
      <c r="MB130" s="119"/>
      <c r="MC130" s="119"/>
      <c r="MD130" s="119"/>
      <c r="ME130" s="119"/>
      <c r="MF130" s="119"/>
      <c r="MG130" s="119"/>
      <c r="MH130" s="119"/>
      <c r="MI130" s="119"/>
      <c r="MJ130" s="119"/>
      <c r="MK130" s="119"/>
      <c r="ML130" s="119"/>
      <c r="MM130" s="119"/>
      <c r="MN130" s="119"/>
      <c r="MO130" s="119"/>
      <c r="MP130" s="119"/>
      <c r="MQ130" s="119"/>
      <c r="MR130" s="119"/>
      <c r="MS130" s="119"/>
      <c r="MT130" s="119"/>
      <c r="MU130" s="119"/>
      <c r="MV130" s="119"/>
      <c r="MW130" s="119"/>
      <c r="MX130" s="119"/>
      <c r="MY130" s="119"/>
      <c r="MZ130" s="119"/>
      <c r="NA130" s="119"/>
      <c r="NB130" s="119"/>
      <c r="NC130" s="119"/>
      <c r="ND130" s="119"/>
      <c r="NE130" s="119"/>
      <c r="NF130" s="119"/>
      <c r="NG130" s="119"/>
      <c r="NH130" s="119"/>
      <c r="NI130" s="119"/>
      <c r="NJ130" s="119"/>
      <c r="NK130" s="119"/>
      <c r="NL130" s="119"/>
      <c r="NM130" s="119"/>
      <c r="NN130" s="119"/>
      <c r="NO130" s="119"/>
      <c r="NP130" s="119"/>
      <c r="NQ130" s="119"/>
      <c r="NR130" s="119"/>
      <c r="NS130" s="119"/>
      <c r="NT130" s="119"/>
      <c r="NU130" s="119"/>
      <c r="NV130" s="119"/>
      <c r="NW130" s="119"/>
      <c r="NX130" s="119"/>
      <c r="NY130" s="119"/>
      <c r="NZ130" s="119"/>
      <c r="OA130" s="119"/>
      <c r="OB130" s="119"/>
      <c r="OC130" s="119"/>
      <c r="OD130" s="119"/>
      <c r="OE130" s="119"/>
      <c r="OF130" s="119"/>
      <c r="OG130" s="119"/>
      <c r="OH130" s="119"/>
      <c r="OI130" s="119"/>
      <c r="OJ130" s="119"/>
      <c r="OK130" s="119"/>
      <c r="OL130" s="119"/>
      <c r="OM130" s="119"/>
      <c r="ON130" s="119"/>
      <c r="OO130" s="119"/>
      <c r="OP130" s="119"/>
      <c r="OQ130" s="119"/>
      <c r="OR130" s="119"/>
      <c r="OS130" s="119"/>
      <c r="OT130" s="119"/>
      <c r="OU130" s="119"/>
      <c r="OV130" s="119"/>
      <c r="OW130" s="119"/>
      <c r="OX130" s="119"/>
      <c r="OY130" s="119"/>
      <c r="OZ130" s="119"/>
      <c r="PA130" s="119"/>
      <c r="PB130" s="119"/>
      <c r="PC130" s="119"/>
      <c r="PD130" s="119"/>
      <c r="PE130" s="119"/>
      <c r="PF130" s="119"/>
      <c r="PG130" s="119"/>
      <c r="PH130" s="119"/>
      <c r="PI130" s="119"/>
      <c r="PJ130" s="119"/>
      <c r="PK130" s="119"/>
      <c r="PL130" s="119"/>
      <c r="PM130" s="119"/>
      <c r="PN130" s="119"/>
      <c r="PO130" s="119"/>
      <c r="PP130" s="119"/>
      <c r="PQ130" s="119"/>
      <c r="PR130" s="119"/>
      <c r="PS130" s="119"/>
      <c r="PT130" s="119"/>
      <c r="PU130" s="119"/>
      <c r="PV130" s="119"/>
      <c r="PW130" s="119"/>
      <c r="PX130" s="119"/>
      <c r="PY130" s="119"/>
      <c r="PZ130" s="119"/>
      <c r="QA130" s="119"/>
      <c r="QB130" s="119"/>
      <c r="QC130" s="119"/>
      <c r="QD130" s="119"/>
      <c r="QE130" s="119"/>
      <c r="QF130" s="119"/>
      <c r="QG130" s="119"/>
      <c r="QH130" s="119"/>
      <c r="QI130" s="119"/>
      <c r="QJ130" s="119"/>
      <c r="QK130" s="119"/>
      <c r="QL130" s="119"/>
      <c r="QM130" s="119"/>
      <c r="QN130" s="119"/>
      <c r="QO130" s="119"/>
      <c r="QP130" s="119"/>
      <c r="QQ130" s="119"/>
      <c r="QR130" s="119"/>
      <c r="QS130" s="119"/>
      <c r="QT130" s="119"/>
      <c r="QU130" s="119"/>
      <c r="QV130" s="119"/>
      <c r="QW130" s="119"/>
      <c r="QX130" s="119"/>
      <c r="QY130" s="119"/>
      <c r="QZ130" s="119"/>
      <c r="RA130" s="119"/>
      <c r="RB130" s="119"/>
      <c r="RC130" s="119"/>
      <c r="RD130" s="119"/>
      <c r="RE130" s="119"/>
      <c r="RF130" s="119"/>
      <c r="RG130" s="119"/>
      <c r="RH130" s="119"/>
      <c r="RI130" s="119"/>
      <c r="RJ130" s="119"/>
      <c r="RK130" s="119"/>
      <c r="RL130" s="119"/>
      <c r="RM130" s="119"/>
      <c r="RN130" s="119"/>
      <c r="RO130" s="119"/>
      <c r="RP130" s="119"/>
      <c r="RQ130" s="119"/>
      <c r="RR130" s="119"/>
      <c r="RS130" s="119"/>
      <c r="RT130" s="119"/>
      <c r="RU130" s="119"/>
      <c r="RV130" s="119"/>
      <c r="RW130" s="119"/>
      <c r="RX130" s="119"/>
      <c r="RY130" s="119"/>
      <c r="RZ130" s="119"/>
      <c r="SA130" s="119"/>
      <c r="SB130" s="119"/>
      <c r="SC130" s="119"/>
      <c r="SD130" s="119"/>
      <c r="SE130" s="119"/>
      <c r="SF130" s="119"/>
      <c r="SG130" s="119"/>
      <c r="SH130" s="119"/>
      <c r="SI130" s="119"/>
      <c r="SJ130" s="119"/>
      <c r="SK130" s="119"/>
      <c r="SL130" s="119"/>
      <c r="SM130" s="119"/>
      <c r="SN130" s="119"/>
      <c r="SO130" s="119"/>
      <c r="SP130" s="119"/>
      <c r="SQ130" s="119"/>
      <c r="SR130" s="119"/>
      <c r="SS130" s="119"/>
      <c r="ST130" s="119"/>
      <c r="SU130" s="119"/>
      <c r="SV130" s="119"/>
      <c r="SW130" s="119"/>
      <c r="SX130" s="119"/>
      <c r="SY130" s="119"/>
      <c r="SZ130" s="119"/>
      <c r="TA130" s="119"/>
      <c r="TB130" s="119"/>
      <c r="TC130" s="119"/>
      <c r="TD130" s="119"/>
      <c r="TE130" s="119"/>
      <c r="TF130" s="119"/>
      <c r="TG130" s="119"/>
      <c r="TH130" s="119"/>
      <c r="TI130" s="119"/>
      <c r="TJ130" s="119"/>
      <c r="TK130" s="119"/>
      <c r="TL130" s="119"/>
      <c r="TM130" s="119"/>
      <c r="TN130" s="119"/>
      <c r="TO130" s="119"/>
      <c r="TP130" s="119"/>
      <c r="TQ130" s="119"/>
      <c r="TR130" s="119"/>
      <c r="TS130" s="119"/>
      <c r="TT130" s="119"/>
      <c r="TU130" s="119"/>
      <c r="TV130" s="119"/>
      <c r="TW130" s="119"/>
      <c r="TX130" s="119"/>
      <c r="TY130" s="119"/>
      <c r="TZ130" s="119"/>
      <c r="UA130" s="119"/>
      <c r="UB130" s="119"/>
      <c r="UC130" s="119"/>
      <c r="UD130" s="119"/>
      <c r="UE130" s="119"/>
      <c r="UF130" s="119"/>
      <c r="UG130" s="119"/>
      <c r="UH130" s="119"/>
      <c r="UI130" s="119"/>
      <c r="UJ130" s="119"/>
      <c r="UK130" s="119"/>
      <c r="UL130" s="119"/>
      <c r="UM130" s="119"/>
      <c r="UN130" s="119"/>
      <c r="UO130" s="119"/>
      <c r="UP130" s="119"/>
      <c r="UQ130" s="119"/>
      <c r="UR130" s="119"/>
      <c r="US130" s="119"/>
      <c r="UT130" s="119"/>
      <c r="UU130" s="119"/>
      <c r="UV130" s="119"/>
      <c r="UW130" s="119"/>
      <c r="UX130" s="119"/>
      <c r="UY130" s="119"/>
      <c r="UZ130" s="119"/>
      <c r="VA130" s="119"/>
      <c r="VB130" s="119"/>
      <c r="VC130" s="119"/>
      <c r="VD130" s="119"/>
      <c r="VE130" s="119"/>
      <c r="VF130" s="119"/>
      <c r="VG130" s="119"/>
      <c r="VH130" s="119"/>
      <c r="VI130" s="119"/>
      <c r="VJ130" s="119"/>
      <c r="VK130" s="119"/>
      <c r="VL130" s="119"/>
      <c r="VM130" s="119"/>
      <c r="VN130" s="119"/>
      <c r="VO130" s="119"/>
      <c r="VP130" s="119"/>
      <c r="VQ130" s="119"/>
      <c r="VR130" s="119"/>
      <c r="VS130" s="119"/>
      <c r="VT130" s="119"/>
      <c r="VU130" s="119"/>
      <c r="VV130" s="119"/>
      <c r="VW130" s="119"/>
      <c r="VX130" s="119"/>
      <c r="VY130" s="119"/>
      <c r="VZ130" s="119"/>
      <c r="WA130" s="119"/>
      <c r="WB130" s="119"/>
      <c r="WC130" s="119"/>
      <c r="WD130" s="119"/>
      <c r="WE130" s="119"/>
      <c r="WF130" s="119"/>
      <c r="WG130" s="119"/>
      <c r="WH130" s="119"/>
      <c r="WI130" s="119"/>
      <c r="WJ130" s="119"/>
      <c r="WK130" s="119"/>
      <c r="WL130" s="119"/>
      <c r="WM130" s="119"/>
      <c r="WN130" s="119"/>
      <c r="WO130" s="119"/>
      <c r="WP130" s="119"/>
      <c r="WQ130" s="119"/>
      <c r="WR130" s="119"/>
      <c r="WS130" s="119"/>
      <c r="WT130" s="119"/>
      <c r="WU130" s="119"/>
      <c r="WV130" s="119"/>
      <c r="WW130" s="119"/>
      <c r="WX130" s="119"/>
      <c r="WY130" s="119"/>
      <c r="WZ130" s="119"/>
      <c r="XA130" s="119"/>
      <c r="XB130" s="119"/>
      <c r="XC130" s="119"/>
      <c r="XD130" s="119"/>
      <c r="XE130" s="119"/>
      <c r="XF130" s="119"/>
      <c r="XG130" s="119"/>
      <c r="XH130" s="119"/>
      <c r="XI130" s="119"/>
      <c r="XJ130" s="119"/>
      <c r="XK130" s="119"/>
      <c r="XL130" s="119"/>
      <c r="XM130" s="119"/>
      <c r="XN130" s="119"/>
      <c r="XO130" s="119"/>
      <c r="XP130" s="119"/>
      <c r="XQ130" s="119"/>
      <c r="XR130" s="119"/>
      <c r="XS130" s="119"/>
      <c r="XT130" s="119"/>
      <c r="XU130" s="119"/>
      <c r="XV130" s="119"/>
      <c r="XW130" s="119"/>
      <c r="XX130" s="119"/>
      <c r="XY130" s="119"/>
      <c r="XZ130" s="119"/>
      <c r="YA130" s="119"/>
      <c r="YB130" s="119"/>
      <c r="YC130" s="119"/>
      <c r="YD130" s="119"/>
      <c r="YE130" s="119"/>
      <c r="YF130" s="119"/>
      <c r="YG130" s="119"/>
      <c r="YH130" s="119"/>
      <c r="YI130" s="119"/>
      <c r="YJ130" s="119"/>
      <c r="YK130" s="119"/>
      <c r="YL130" s="119"/>
      <c r="YM130" s="119"/>
      <c r="YN130" s="119"/>
      <c r="YO130" s="119"/>
      <c r="YP130" s="119"/>
      <c r="YQ130" s="119"/>
      <c r="YR130" s="119"/>
      <c r="YS130" s="119"/>
      <c r="YT130" s="119"/>
      <c r="YU130" s="119"/>
      <c r="YV130" s="119"/>
      <c r="YW130" s="119"/>
      <c r="YX130" s="119"/>
      <c r="YY130" s="119"/>
      <c r="YZ130" s="119"/>
      <c r="ZA130" s="119"/>
      <c r="ZB130" s="119"/>
      <c r="ZC130" s="119"/>
      <c r="ZD130" s="119"/>
      <c r="ZE130" s="119"/>
      <c r="ZF130" s="119"/>
      <c r="ZG130" s="119"/>
      <c r="ZH130" s="119"/>
      <c r="ZI130" s="119"/>
      <c r="ZJ130" s="119"/>
      <c r="ZK130" s="119"/>
      <c r="ZL130" s="119"/>
      <c r="ZM130" s="119"/>
      <c r="ZN130" s="119"/>
      <c r="ZO130" s="119"/>
      <c r="ZP130" s="119"/>
      <c r="ZQ130" s="119"/>
      <c r="ZR130" s="119"/>
      <c r="ZS130" s="119"/>
      <c r="ZT130" s="119"/>
      <c r="ZU130" s="119"/>
      <c r="ZV130" s="119"/>
      <c r="ZW130" s="119"/>
      <c r="ZX130" s="119"/>
      <c r="ZY130" s="119"/>
      <c r="ZZ130" s="119"/>
      <c r="AAA130" s="119"/>
      <c r="AAB130" s="119"/>
      <c r="AAC130" s="119"/>
      <c r="AAD130" s="119"/>
      <c r="AAE130" s="119"/>
      <c r="AAF130" s="119"/>
      <c r="AAG130" s="119"/>
      <c r="AAH130" s="119"/>
      <c r="AAI130" s="119"/>
      <c r="AAJ130" s="119"/>
      <c r="AAK130" s="119"/>
      <c r="AAL130" s="119"/>
      <c r="AAM130" s="119"/>
      <c r="AAN130" s="119"/>
      <c r="AAO130" s="119"/>
      <c r="AAP130" s="119"/>
      <c r="AAQ130" s="119"/>
      <c r="AAR130" s="119"/>
      <c r="AAS130" s="119"/>
      <c r="AAT130" s="119"/>
      <c r="AAU130" s="119"/>
      <c r="AAV130" s="119"/>
      <c r="AAW130" s="119"/>
      <c r="AAX130" s="119"/>
      <c r="AAY130" s="119"/>
      <c r="AAZ130" s="119"/>
      <c r="ABA130" s="119"/>
      <c r="ABB130" s="119"/>
      <c r="ABC130" s="119"/>
      <c r="ABD130" s="119"/>
      <c r="ABE130" s="119"/>
      <c r="ABF130" s="119"/>
      <c r="ABG130" s="119"/>
      <c r="ABH130" s="119"/>
      <c r="ABI130" s="119"/>
      <c r="ABJ130" s="119"/>
      <c r="ABK130" s="119"/>
      <c r="ABL130" s="119"/>
      <c r="ABM130" s="119"/>
      <c r="ABN130" s="119"/>
      <c r="ABO130" s="119"/>
      <c r="ABP130" s="119"/>
      <c r="ABQ130" s="119"/>
      <c r="ABR130" s="119"/>
      <c r="ABS130" s="119"/>
      <c r="ABT130" s="119"/>
      <c r="ABU130" s="119"/>
      <c r="ABV130" s="119"/>
      <c r="ABW130" s="119"/>
      <c r="ABX130" s="119"/>
      <c r="ABY130" s="119"/>
      <c r="ABZ130" s="119"/>
      <c r="ACA130" s="119"/>
      <c r="ACB130" s="119"/>
      <c r="ACC130" s="119"/>
      <c r="ACD130" s="119"/>
      <c r="ACE130" s="119"/>
      <c r="ACF130" s="119"/>
      <c r="ACG130" s="119"/>
      <c r="ACH130" s="119"/>
      <c r="ACI130" s="119"/>
      <c r="ACJ130" s="119"/>
      <c r="ACK130" s="119"/>
      <c r="ACL130" s="119"/>
      <c r="ACM130" s="119"/>
      <c r="ACN130" s="119"/>
      <c r="ACO130" s="119"/>
      <c r="ACP130" s="119"/>
      <c r="ACQ130" s="119"/>
      <c r="ACR130" s="119"/>
      <c r="ACS130" s="119"/>
      <c r="ACT130" s="119"/>
      <c r="ACU130" s="119"/>
      <c r="ACV130" s="119"/>
      <c r="ACW130" s="119"/>
      <c r="ACX130" s="119"/>
      <c r="ACY130" s="119"/>
      <c r="ACZ130" s="119"/>
      <c r="ADA130" s="119"/>
      <c r="ADB130" s="119"/>
      <c r="ADC130" s="119"/>
      <c r="ADD130" s="119"/>
      <c r="ADE130" s="119"/>
      <c r="ADF130" s="119"/>
      <c r="ADG130" s="119"/>
      <c r="ADH130" s="119"/>
      <c r="ADI130" s="119"/>
      <c r="ADJ130" s="119"/>
      <c r="ADK130" s="119"/>
      <c r="ADL130" s="119"/>
      <c r="ADM130" s="119"/>
      <c r="ADN130" s="119"/>
      <c r="ADO130" s="119"/>
      <c r="ADP130" s="119"/>
      <c r="ADQ130" s="119"/>
      <c r="ADR130" s="119"/>
      <c r="ADS130" s="119"/>
      <c r="ADT130" s="119"/>
      <c r="ADU130" s="119"/>
      <c r="ADV130" s="119"/>
      <c r="ADW130" s="119"/>
      <c r="ADX130" s="119"/>
      <c r="ADY130" s="119"/>
      <c r="ADZ130" s="119"/>
      <c r="AEA130" s="119"/>
      <c r="AEB130" s="119"/>
      <c r="AEC130" s="119"/>
      <c r="AED130" s="119"/>
      <c r="AEE130" s="119"/>
      <c r="AEF130" s="119"/>
      <c r="AEG130" s="119"/>
      <c r="AEH130" s="119"/>
      <c r="AEI130" s="119"/>
      <c r="AEJ130" s="119"/>
      <c r="AEK130" s="119"/>
      <c r="AEL130" s="119"/>
      <c r="AEM130" s="119"/>
      <c r="AEN130" s="119"/>
      <c r="AEO130" s="119"/>
      <c r="AEP130" s="119"/>
      <c r="AEQ130" s="119"/>
      <c r="AER130" s="119"/>
      <c r="AES130" s="119"/>
      <c r="AET130" s="119"/>
      <c r="AEU130" s="119"/>
      <c r="AEV130" s="119"/>
      <c r="AEW130" s="119"/>
      <c r="AEX130" s="119"/>
      <c r="AEY130" s="119"/>
      <c r="AEZ130" s="119"/>
      <c r="AFA130" s="119"/>
      <c r="AFB130" s="119"/>
      <c r="AFC130" s="119"/>
      <c r="AFD130" s="119"/>
      <c r="AFE130" s="119"/>
      <c r="AFF130" s="119"/>
      <c r="AFG130" s="119"/>
      <c r="AFH130" s="119"/>
      <c r="AFI130" s="119"/>
      <c r="AFJ130" s="119"/>
      <c r="AFK130" s="119"/>
      <c r="AFL130" s="119"/>
      <c r="AFM130" s="119"/>
      <c r="AFN130" s="119"/>
      <c r="AFO130" s="119"/>
      <c r="AFP130" s="119"/>
      <c r="AFQ130" s="119"/>
      <c r="AFR130" s="119"/>
      <c r="AFS130" s="119"/>
      <c r="AFT130" s="119"/>
      <c r="AFU130" s="119"/>
      <c r="AFV130" s="119"/>
      <c r="AFW130" s="119"/>
      <c r="AFX130" s="119"/>
      <c r="AFY130" s="119"/>
      <c r="AFZ130" s="119"/>
      <c r="AGA130" s="119"/>
      <c r="AGB130" s="119"/>
      <c r="AGC130" s="119"/>
      <c r="AGD130" s="119"/>
      <c r="AGE130" s="119"/>
      <c r="AGF130" s="119"/>
      <c r="AGG130" s="119"/>
      <c r="AGH130" s="119"/>
      <c r="AGI130" s="119"/>
      <c r="AGJ130" s="119"/>
      <c r="AGK130" s="119"/>
      <c r="AGL130" s="119"/>
      <c r="AGM130" s="119"/>
      <c r="AGN130" s="119"/>
      <c r="AGO130" s="119"/>
      <c r="AGP130" s="119"/>
      <c r="AGQ130" s="119"/>
      <c r="AGR130" s="119"/>
      <c r="AGS130" s="119"/>
      <c r="AGT130" s="119"/>
      <c r="AGU130" s="119"/>
      <c r="AGV130" s="119"/>
      <c r="AGW130" s="119"/>
      <c r="AGX130" s="119"/>
      <c r="AGY130" s="119"/>
      <c r="AGZ130" s="119"/>
      <c r="AHA130" s="119"/>
      <c r="AHB130" s="119"/>
      <c r="AHC130" s="119"/>
      <c r="AHD130" s="119"/>
      <c r="AHE130" s="119"/>
      <c r="AHF130" s="119"/>
      <c r="AHG130" s="119"/>
      <c r="AHH130" s="119"/>
      <c r="AHI130" s="119"/>
      <c r="AHJ130" s="119"/>
      <c r="AHK130" s="119"/>
      <c r="AHL130" s="119"/>
      <c r="AHM130" s="119"/>
      <c r="AHN130" s="119"/>
      <c r="AHO130" s="119"/>
      <c r="AHP130" s="119"/>
      <c r="AHQ130" s="119"/>
      <c r="AHR130" s="119"/>
      <c r="AHS130" s="119"/>
      <c r="AHT130" s="119"/>
      <c r="AHU130" s="119"/>
      <c r="AHV130" s="119"/>
      <c r="AHW130" s="119"/>
      <c r="AHX130" s="119"/>
      <c r="AHY130" s="119"/>
      <c r="AHZ130" s="119"/>
      <c r="AIA130" s="119"/>
      <c r="AIB130" s="119"/>
      <c r="AIC130" s="119"/>
      <c r="AID130" s="119"/>
      <c r="AIE130" s="119"/>
      <c r="AIF130" s="119"/>
      <c r="AIG130" s="119"/>
      <c r="AIH130" s="119"/>
      <c r="AII130" s="119"/>
      <c r="AIJ130" s="119"/>
      <c r="AIK130" s="119"/>
      <c r="AIL130" s="119"/>
      <c r="AIM130" s="119"/>
      <c r="AIN130" s="119"/>
      <c r="AIO130" s="119"/>
      <c r="AIP130" s="119"/>
      <c r="AIQ130" s="119"/>
      <c r="AIR130" s="119"/>
      <c r="AIS130" s="119"/>
      <c r="AIT130" s="119"/>
      <c r="AIU130" s="119"/>
      <c r="AIV130" s="119"/>
      <c r="AIW130" s="119"/>
      <c r="AIX130" s="119"/>
      <c r="AIY130" s="119"/>
      <c r="AIZ130" s="119"/>
      <c r="AJA130" s="119"/>
      <c r="AJB130" s="119"/>
      <c r="AJC130" s="119"/>
      <c r="AJD130" s="119"/>
      <c r="AJE130" s="119"/>
      <c r="AJF130" s="119"/>
      <c r="AJG130" s="119"/>
      <c r="AJH130" s="119"/>
      <c r="AJI130" s="119"/>
      <c r="AJJ130" s="119"/>
      <c r="AJK130" s="119"/>
      <c r="AJL130" s="119"/>
      <c r="AJM130" s="119"/>
      <c r="AJN130" s="119"/>
      <c r="AJO130" s="119"/>
      <c r="AJP130" s="119"/>
      <c r="AJQ130" s="119"/>
      <c r="AJR130" s="119"/>
      <c r="AJS130" s="119"/>
      <c r="AJT130" s="119"/>
      <c r="AJU130" s="119"/>
      <c r="AJV130" s="119"/>
      <c r="AJW130" s="119"/>
      <c r="AJX130" s="119"/>
      <c r="AJY130" s="119"/>
      <c r="AJZ130" s="119"/>
      <c r="AKA130" s="119"/>
      <c r="AKB130" s="119"/>
      <c r="AKC130" s="119"/>
      <c r="AKD130" s="119"/>
      <c r="AKE130" s="119"/>
      <c r="AKF130" s="119"/>
      <c r="AKG130" s="119"/>
      <c r="AKH130" s="119"/>
      <c r="AKI130" s="119"/>
      <c r="AKJ130" s="119"/>
      <c r="AKK130" s="119"/>
      <c r="AKL130" s="119"/>
      <c r="AKM130" s="119"/>
      <c r="AKN130" s="119"/>
      <c r="AKO130" s="119"/>
      <c r="AKP130" s="119"/>
      <c r="AKQ130" s="119"/>
      <c r="AKR130" s="119"/>
      <c r="AKS130" s="119"/>
      <c r="AKT130" s="119"/>
      <c r="AKU130" s="119"/>
      <c r="AKV130" s="119"/>
      <c r="AKW130" s="119"/>
      <c r="AKX130" s="119"/>
      <c r="AKY130" s="119"/>
      <c r="AKZ130" s="119"/>
      <c r="ALA130" s="119"/>
      <c r="ALB130" s="119"/>
      <c r="ALC130" s="119"/>
      <c r="ALD130" s="119"/>
      <c r="ALE130" s="119"/>
      <c r="ALF130" s="119"/>
      <c r="ALG130" s="119"/>
      <c r="ALH130" s="119"/>
      <c r="ALI130" s="119"/>
      <c r="ALJ130" s="119"/>
      <c r="ALK130" s="119"/>
      <c r="ALL130" s="119"/>
      <c r="ALM130" s="119"/>
      <c r="ALN130" s="119"/>
      <c r="ALO130" s="119"/>
      <c r="ALP130" s="119"/>
      <c r="ALQ130" s="119"/>
      <c r="ALR130" s="119"/>
      <c r="ALS130" s="119"/>
      <c r="ALT130" s="119"/>
      <c r="ALU130" s="119"/>
      <c r="ALV130" s="119"/>
      <c r="ALW130" s="119"/>
      <c r="ALX130" s="119"/>
      <c r="ALY130" s="119"/>
      <c r="ALZ130" s="119"/>
      <c r="AMA130" s="119"/>
      <c r="AMB130" s="119"/>
      <c r="AMC130" s="119"/>
      <c r="AMD130" s="119"/>
      <c r="AME130" s="119"/>
      <c r="AMF130" s="119"/>
      <c r="AMG130" s="119"/>
      <c r="AMH130" s="119"/>
      <c r="AMI130" s="119"/>
      <c r="AMJ130" s="119"/>
    </row>
    <row r="131" spans="1:1024" customFormat="1" ht="15">
      <c r="A131" s="120"/>
      <c r="B131" s="120"/>
      <c r="C131" s="120"/>
      <c r="D131" s="120"/>
      <c r="E131" s="120"/>
      <c r="F131" s="120"/>
      <c r="G131" s="120"/>
      <c r="H131" s="120"/>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c r="BM131" s="119"/>
      <c r="BN131" s="119"/>
      <c r="BO131" s="119"/>
      <c r="BP131" s="119"/>
      <c r="BQ131" s="119"/>
      <c r="BR131" s="119"/>
      <c r="BS131" s="119"/>
      <c r="BT131" s="119"/>
      <c r="BU131" s="119"/>
      <c r="BV131" s="119"/>
      <c r="BW131" s="119"/>
      <c r="BX131" s="119"/>
      <c r="BY131" s="119"/>
      <c r="BZ131" s="119"/>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119"/>
      <c r="DQ131" s="119"/>
      <c r="DR131" s="119"/>
      <c r="DS131" s="119"/>
      <c r="DT131" s="119"/>
      <c r="DU131" s="119"/>
      <c r="DV131" s="119"/>
      <c r="DW131" s="119"/>
      <c r="DX131" s="119"/>
      <c r="DY131" s="119"/>
      <c r="DZ131" s="119"/>
      <c r="EA131" s="119"/>
      <c r="EB131" s="119"/>
      <c r="EC131" s="119"/>
      <c r="ED131" s="119"/>
      <c r="EE131" s="119"/>
      <c r="EF131" s="119"/>
      <c r="EG131" s="119"/>
      <c r="EH131" s="119"/>
      <c r="EI131" s="119"/>
      <c r="EJ131" s="119"/>
      <c r="EK131" s="119"/>
      <c r="EL131" s="119"/>
      <c r="EM131" s="119"/>
      <c r="EN131" s="119"/>
      <c r="EO131" s="119"/>
      <c r="EP131" s="119"/>
      <c r="EQ131" s="119"/>
      <c r="ER131" s="119"/>
      <c r="ES131" s="119"/>
      <c r="ET131" s="119"/>
      <c r="EU131" s="119"/>
      <c r="EV131" s="119"/>
      <c r="EW131" s="119"/>
      <c r="EX131" s="119"/>
      <c r="EY131" s="119"/>
      <c r="EZ131" s="119"/>
      <c r="FA131" s="119"/>
      <c r="FB131" s="119"/>
      <c r="FC131" s="119"/>
      <c r="FD131" s="119"/>
      <c r="FE131" s="119"/>
      <c r="FF131" s="119"/>
      <c r="FG131" s="119"/>
      <c r="FH131" s="119"/>
      <c r="FI131" s="119"/>
      <c r="FJ131" s="119"/>
      <c r="FK131" s="119"/>
      <c r="FL131" s="119"/>
      <c r="FM131" s="119"/>
      <c r="FN131" s="119"/>
      <c r="FO131" s="119"/>
      <c r="FP131" s="119"/>
      <c r="FQ131" s="119"/>
      <c r="FR131" s="119"/>
      <c r="FS131" s="119"/>
      <c r="FT131" s="119"/>
      <c r="FU131" s="119"/>
      <c r="FV131" s="119"/>
      <c r="FW131" s="119"/>
      <c r="FX131" s="119"/>
      <c r="FY131" s="119"/>
      <c r="FZ131" s="119"/>
      <c r="GA131" s="119"/>
      <c r="GB131" s="119"/>
      <c r="GC131" s="119"/>
      <c r="GD131" s="119"/>
      <c r="GE131" s="119"/>
      <c r="GF131" s="119"/>
      <c r="GG131" s="119"/>
      <c r="GH131" s="119"/>
      <c r="GI131" s="119"/>
      <c r="GJ131" s="119"/>
      <c r="GK131" s="119"/>
      <c r="GL131" s="119"/>
      <c r="GM131" s="119"/>
      <c r="GN131" s="119"/>
      <c r="GO131" s="119"/>
      <c r="GP131" s="119"/>
      <c r="GQ131" s="119"/>
      <c r="GR131" s="119"/>
      <c r="GS131" s="119"/>
      <c r="GT131" s="119"/>
      <c r="GU131" s="119"/>
      <c r="GV131" s="119"/>
      <c r="GW131" s="119"/>
      <c r="GX131" s="119"/>
      <c r="GY131" s="119"/>
      <c r="GZ131" s="119"/>
      <c r="HA131" s="119"/>
      <c r="HB131" s="119"/>
      <c r="HC131" s="119"/>
      <c r="HD131" s="119"/>
      <c r="HE131" s="119"/>
      <c r="HF131" s="119"/>
      <c r="HG131" s="119"/>
      <c r="HH131" s="119"/>
      <c r="HI131" s="119"/>
      <c r="HJ131" s="119"/>
      <c r="HK131" s="119"/>
      <c r="HL131" s="119"/>
      <c r="HM131" s="119"/>
      <c r="HN131" s="119"/>
      <c r="HO131" s="119"/>
      <c r="HP131" s="119"/>
      <c r="HQ131" s="119"/>
      <c r="HR131" s="119"/>
      <c r="HS131" s="119"/>
      <c r="HT131" s="119"/>
      <c r="HU131" s="119"/>
      <c r="HV131" s="119"/>
      <c r="HW131" s="119"/>
      <c r="HX131" s="119"/>
      <c r="HY131" s="119"/>
      <c r="HZ131" s="119"/>
      <c r="IA131" s="119"/>
      <c r="IB131" s="119"/>
      <c r="IC131" s="119"/>
      <c r="ID131" s="119"/>
      <c r="IE131" s="119"/>
      <c r="IF131" s="119"/>
      <c r="IG131" s="119"/>
      <c r="IH131" s="119"/>
      <c r="II131" s="119"/>
      <c r="IJ131" s="119"/>
      <c r="IK131" s="119"/>
      <c r="IL131" s="119"/>
      <c r="IM131" s="119"/>
      <c r="IN131" s="119"/>
      <c r="IO131" s="119"/>
      <c r="IP131" s="119"/>
      <c r="IQ131" s="119"/>
      <c r="IR131" s="119"/>
      <c r="IS131" s="119"/>
      <c r="IT131" s="119"/>
      <c r="IU131" s="119"/>
      <c r="IV131" s="119"/>
      <c r="IW131" s="119"/>
      <c r="IX131" s="119"/>
      <c r="IY131" s="119"/>
      <c r="IZ131" s="119"/>
      <c r="JA131" s="119"/>
      <c r="JB131" s="119"/>
      <c r="JC131" s="119"/>
      <c r="JD131" s="119"/>
      <c r="JE131" s="119"/>
      <c r="JF131" s="119"/>
      <c r="JG131" s="119"/>
      <c r="JH131" s="119"/>
      <c r="JI131" s="119"/>
      <c r="JJ131" s="119"/>
      <c r="JK131" s="119"/>
      <c r="JL131" s="119"/>
      <c r="JM131" s="119"/>
      <c r="JN131" s="119"/>
      <c r="JO131" s="119"/>
      <c r="JP131" s="119"/>
      <c r="JQ131" s="119"/>
      <c r="JR131" s="119"/>
      <c r="JS131" s="119"/>
      <c r="JT131" s="119"/>
      <c r="JU131" s="119"/>
      <c r="JV131" s="119"/>
      <c r="JW131" s="119"/>
      <c r="JX131" s="119"/>
      <c r="JY131" s="119"/>
      <c r="JZ131" s="119"/>
      <c r="KA131" s="119"/>
      <c r="KB131" s="119"/>
      <c r="KC131" s="119"/>
      <c r="KD131" s="119"/>
      <c r="KE131" s="119"/>
      <c r="KF131" s="119"/>
      <c r="KG131" s="119"/>
      <c r="KH131" s="119"/>
      <c r="KI131" s="119"/>
      <c r="KJ131" s="119"/>
      <c r="KK131" s="119"/>
      <c r="KL131" s="119"/>
      <c r="KM131" s="119"/>
      <c r="KN131" s="119"/>
      <c r="KO131" s="119"/>
      <c r="KP131" s="119"/>
      <c r="KQ131" s="119"/>
      <c r="KR131" s="119"/>
      <c r="KS131" s="119"/>
      <c r="KT131" s="119"/>
      <c r="KU131" s="119"/>
      <c r="KV131" s="119"/>
      <c r="KW131" s="119"/>
      <c r="KX131" s="119"/>
      <c r="KY131" s="119"/>
      <c r="KZ131" s="119"/>
      <c r="LA131" s="119"/>
      <c r="LB131" s="119"/>
      <c r="LC131" s="119"/>
      <c r="LD131" s="119"/>
      <c r="LE131" s="119"/>
      <c r="LF131" s="119"/>
      <c r="LG131" s="119"/>
      <c r="LH131" s="119"/>
      <c r="LI131" s="119"/>
      <c r="LJ131" s="119"/>
      <c r="LK131" s="119"/>
      <c r="LL131" s="119"/>
      <c r="LM131" s="119"/>
      <c r="LN131" s="119"/>
      <c r="LO131" s="119"/>
      <c r="LP131" s="119"/>
      <c r="LQ131" s="119"/>
      <c r="LR131" s="119"/>
      <c r="LS131" s="119"/>
      <c r="LT131" s="119"/>
      <c r="LU131" s="119"/>
      <c r="LV131" s="119"/>
      <c r="LW131" s="119"/>
      <c r="LX131" s="119"/>
      <c r="LY131" s="119"/>
      <c r="LZ131" s="119"/>
      <c r="MA131" s="119"/>
      <c r="MB131" s="119"/>
      <c r="MC131" s="119"/>
      <c r="MD131" s="119"/>
      <c r="ME131" s="119"/>
      <c r="MF131" s="119"/>
      <c r="MG131" s="119"/>
      <c r="MH131" s="119"/>
      <c r="MI131" s="119"/>
      <c r="MJ131" s="119"/>
      <c r="MK131" s="119"/>
      <c r="ML131" s="119"/>
      <c r="MM131" s="119"/>
      <c r="MN131" s="119"/>
      <c r="MO131" s="119"/>
      <c r="MP131" s="119"/>
      <c r="MQ131" s="119"/>
      <c r="MR131" s="119"/>
      <c r="MS131" s="119"/>
      <c r="MT131" s="119"/>
      <c r="MU131" s="119"/>
      <c r="MV131" s="119"/>
      <c r="MW131" s="119"/>
      <c r="MX131" s="119"/>
      <c r="MY131" s="119"/>
      <c r="MZ131" s="119"/>
      <c r="NA131" s="119"/>
      <c r="NB131" s="119"/>
      <c r="NC131" s="119"/>
      <c r="ND131" s="119"/>
      <c r="NE131" s="119"/>
      <c r="NF131" s="119"/>
      <c r="NG131" s="119"/>
      <c r="NH131" s="119"/>
      <c r="NI131" s="119"/>
      <c r="NJ131" s="119"/>
      <c r="NK131" s="119"/>
      <c r="NL131" s="119"/>
      <c r="NM131" s="119"/>
      <c r="NN131" s="119"/>
      <c r="NO131" s="119"/>
      <c r="NP131" s="119"/>
      <c r="NQ131" s="119"/>
      <c r="NR131" s="119"/>
      <c r="NS131" s="119"/>
      <c r="NT131" s="119"/>
      <c r="NU131" s="119"/>
      <c r="NV131" s="119"/>
      <c r="NW131" s="119"/>
      <c r="NX131" s="119"/>
      <c r="NY131" s="119"/>
      <c r="NZ131" s="119"/>
      <c r="OA131" s="119"/>
      <c r="OB131" s="119"/>
      <c r="OC131" s="119"/>
      <c r="OD131" s="119"/>
      <c r="OE131" s="119"/>
      <c r="OF131" s="119"/>
      <c r="OG131" s="119"/>
      <c r="OH131" s="119"/>
      <c r="OI131" s="119"/>
      <c r="OJ131" s="119"/>
      <c r="OK131" s="119"/>
      <c r="OL131" s="119"/>
      <c r="OM131" s="119"/>
      <c r="ON131" s="119"/>
      <c r="OO131" s="119"/>
      <c r="OP131" s="119"/>
      <c r="OQ131" s="119"/>
      <c r="OR131" s="119"/>
      <c r="OS131" s="119"/>
      <c r="OT131" s="119"/>
      <c r="OU131" s="119"/>
      <c r="OV131" s="119"/>
      <c r="OW131" s="119"/>
      <c r="OX131" s="119"/>
      <c r="OY131" s="119"/>
      <c r="OZ131" s="119"/>
      <c r="PA131" s="119"/>
      <c r="PB131" s="119"/>
      <c r="PC131" s="119"/>
      <c r="PD131" s="119"/>
      <c r="PE131" s="119"/>
      <c r="PF131" s="119"/>
      <c r="PG131" s="119"/>
      <c r="PH131" s="119"/>
      <c r="PI131" s="119"/>
      <c r="PJ131" s="119"/>
      <c r="PK131" s="119"/>
      <c r="PL131" s="119"/>
      <c r="PM131" s="119"/>
      <c r="PN131" s="119"/>
      <c r="PO131" s="119"/>
      <c r="PP131" s="119"/>
      <c r="PQ131" s="119"/>
      <c r="PR131" s="119"/>
      <c r="PS131" s="119"/>
      <c r="PT131" s="119"/>
      <c r="PU131" s="119"/>
      <c r="PV131" s="119"/>
      <c r="PW131" s="119"/>
      <c r="PX131" s="119"/>
      <c r="PY131" s="119"/>
      <c r="PZ131" s="119"/>
      <c r="QA131" s="119"/>
      <c r="QB131" s="119"/>
      <c r="QC131" s="119"/>
      <c r="QD131" s="119"/>
      <c r="QE131" s="119"/>
      <c r="QF131" s="119"/>
      <c r="QG131" s="119"/>
      <c r="QH131" s="119"/>
      <c r="QI131" s="119"/>
      <c r="QJ131" s="119"/>
      <c r="QK131" s="119"/>
      <c r="QL131" s="119"/>
      <c r="QM131" s="119"/>
      <c r="QN131" s="119"/>
      <c r="QO131" s="119"/>
      <c r="QP131" s="119"/>
      <c r="QQ131" s="119"/>
      <c r="QR131" s="119"/>
      <c r="QS131" s="119"/>
      <c r="QT131" s="119"/>
      <c r="QU131" s="119"/>
      <c r="QV131" s="119"/>
      <c r="QW131" s="119"/>
      <c r="QX131" s="119"/>
      <c r="QY131" s="119"/>
      <c r="QZ131" s="119"/>
      <c r="RA131" s="119"/>
      <c r="RB131" s="119"/>
      <c r="RC131" s="119"/>
      <c r="RD131" s="119"/>
      <c r="RE131" s="119"/>
      <c r="RF131" s="119"/>
      <c r="RG131" s="119"/>
      <c r="RH131" s="119"/>
      <c r="RI131" s="119"/>
      <c r="RJ131" s="119"/>
      <c r="RK131" s="119"/>
      <c r="RL131" s="119"/>
      <c r="RM131" s="119"/>
      <c r="RN131" s="119"/>
      <c r="RO131" s="119"/>
      <c r="RP131" s="119"/>
      <c r="RQ131" s="119"/>
      <c r="RR131" s="119"/>
      <c r="RS131" s="119"/>
      <c r="RT131" s="119"/>
      <c r="RU131" s="119"/>
      <c r="RV131" s="119"/>
      <c r="RW131" s="119"/>
      <c r="RX131" s="119"/>
      <c r="RY131" s="119"/>
      <c r="RZ131" s="119"/>
      <c r="SA131" s="119"/>
      <c r="SB131" s="119"/>
      <c r="SC131" s="119"/>
      <c r="SD131" s="119"/>
      <c r="SE131" s="119"/>
      <c r="SF131" s="119"/>
      <c r="SG131" s="119"/>
      <c r="SH131" s="119"/>
      <c r="SI131" s="119"/>
      <c r="SJ131" s="119"/>
      <c r="SK131" s="119"/>
      <c r="SL131" s="119"/>
      <c r="SM131" s="119"/>
      <c r="SN131" s="119"/>
      <c r="SO131" s="119"/>
      <c r="SP131" s="119"/>
      <c r="SQ131" s="119"/>
      <c r="SR131" s="119"/>
      <c r="SS131" s="119"/>
      <c r="ST131" s="119"/>
      <c r="SU131" s="119"/>
      <c r="SV131" s="119"/>
      <c r="SW131" s="119"/>
      <c r="SX131" s="119"/>
      <c r="SY131" s="119"/>
      <c r="SZ131" s="119"/>
      <c r="TA131" s="119"/>
      <c r="TB131" s="119"/>
      <c r="TC131" s="119"/>
      <c r="TD131" s="119"/>
      <c r="TE131" s="119"/>
      <c r="TF131" s="119"/>
      <c r="TG131" s="119"/>
      <c r="TH131" s="119"/>
      <c r="TI131" s="119"/>
      <c r="TJ131" s="119"/>
      <c r="TK131" s="119"/>
      <c r="TL131" s="119"/>
      <c r="TM131" s="119"/>
      <c r="TN131" s="119"/>
      <c r="TO131" s="119"/>
      <c r="TP131" s="119"/>
      <c r="TQ131" s="119"/>
      <c r="TR131" s="119"/>
      <c r="TS131" s="119"/>
      <c r="TT131" s="119"/>
      <c r="TU131" s="119"/>
      <c r="TV131" s="119"/>
      <c r="TW131" s="119"/>
      <c r="TX131" s="119"/>
      <c r="TY131" s="119"/>
      <c r="TZ131" s="119"/>
      <c r="UA131" s="119"/>
      <c r="UB131" s="119"/>
      <c r="UC131" s="119"/>
      <c r="UD131" s="119"/>
      <c r="UE131" s="119"/>
      <c r="UF131" s="119"/>
      <c r="UG131" s="119"/>
      <c r="UH131" s="119"/>
      <c r="UI131" s="119"/>
      <c r="UJ131" s="119"/>
      <c r="UK131" s="119"/>
      <c r="UL131" s="119"/>
      <c r="UM131" s="119"/>
      <c r="UN131" s="119"/>
      <c r="UO131" s="119"/>
      <c r="UP131" s="119"/>
      <c r="UQ131" s="119"/>
      <c r="UR131" s="119"/>
      <c r="US131" s="119"/>
      <c r="UT131" s="119"/>
      <c r="UU131" s="119"/>
      <c r="UV131" s="119"/>
      <c r="UW131" s="119"/>
      <c r="UX131" s="119"/>
      <c r="UY131" s="119"/>
      <c r="UZ131" s="119"/>
      <c r="VA131" s="119"/>
      <c r="VB131" s="119"/>
      <c r="VC131" s="119"/>
      <c r="VD131" s="119"/>
      <c r="VE131" s="119"/>
      <c r="VF131" s="119"/>
      <c r="VG131" s="119"/>
      <c r="VH131" s="119"/>
      <c r="VI131" s="119"/>
      <c r="VJ131" s="119"/>
      <c r="VK131" s="119"/>
      <c r="VL131" s="119"/>
      <c r="VM131" s="119"/>
      <c r="VN131" s="119"/>
      <c r="VO131" s="119"/>
      <c r="VP131" s="119"/>
      <c r="VQ131" s="119"/>
      <c r="VR131" s="119"/>
      <c r="VS131" s="119"/>
      <c r="VT131" s="119"/>
      <c r="VU131" s="119"/>
      <c r="VV131" s="119"/>
      <c r="VW131" s="119"/>
      <c r="VX131" s="119"/>
      <c r="VY131" s="119"/>
      <c r="VZ131" s="119"/>
      <c r="WA131" s="119"/>
      <c r="WB131" s="119"/>
      <c r="WC131" s="119"/>
      <c r="WD131" s="119"/>
      <c r="WE131" s="119"/>
      <c r="WF131" s="119"/>
      <c r="WG131" s="119"/>
      <c r="WH131" s="119"/>
      <c r="WI131" s="119"/>
      <c r="WJ131" s="119"/>
      <c r="WK131" s="119"/>
      <c r="WL131" s="119"/>
      <c r="WM131" s="119"/>
      <c r="WN131" s="119"/>
      <c r="WO131" s="119"/>
      <c r="WP131" s="119"/>
      <c r="WQ131" s="119"/>
      <c r="WR131" s="119"/>
      <c r="WS131" s="119"/>
      <c r="WT131" s="119"/>
      <c r="WU131" s="119"/>
      <c r="WV131" s="119"/>
      <c r="WW131" s="119"/>
      <c r="WX131" s="119"/>
      <c r="WY131" s="119"/>
      <c r="WZ131" s="119"/>
      <c r="XA131" s="119"/>
      <c r="XB131" s="119"/>
      <c r="XC131" s="119"/>
      <c r="XD131" s="119"/>
      <c r="XE131" s="119"/>
      <c r="XF131" s="119"/>
      <c r="XG131" s="119"/>
      <c r="XH131" s="119"/>
      <c r="XI131" s="119"/>
      <c r="XJ131" s="119"/>
      <c r="XK131" s="119"/>
      <c r="XL131" s="119"/>
      <c r="XM131" s="119"/>
      <c r="XN131" s="119"/>
      <c r="XO131" s="119"/>
      <c r="XP131" s="119"/>
      <c r="XQ131" s="119"/>
      <c r="XR131" s="119"/>
      <c r="XS131" s="119"/>
      <c r="XT131" s="119"/>
      <c r="XU131" s="119"/>
      <c r="XV131" s="119"/>
      <c r="XW131" s="119"/>
      <c r="XX131" s="119"/>
      <c r="XY131" s="119"/>
      <c r="XZ131" s="119"/>
      <c r="YA131" s="119"/>
      <c r="YB131" s="119"/>
      <c r="YC131" s="119"/>
      <c r="YD131" s="119"/>
      <c r="YE131" s="119"/>
      <c r="YF131" s="119"/>
      <c r="YG131" s="119"/>
      <c r="YH131" s="119"/>
      <c r="YI131" s="119"/>
      <c r="YJ131" s="119"/>
      <c r="YK131" s="119"/>
      <c r="YL131" s="119"/>
      <c r="YM131" s="119"/>
      <c r="YN131" s="119"/>
      <c r="YO131" s="119"/>
      <c r="YP131" s="119"/>
      <c r="YQ131" s="119"/>
      <c r="YR131" s="119"/>
      <c r="YS131" s="119"/>
      <c r="YT131" s="119"/>
      <c r="YU131" s="119"/>
      <c r="YV131" s="119"/>
      <c r="YW131" s="119"/>
      <c r="YX131" s="119"/>
      <c r="YY131" s="119"/>
      <c r="YZ131" s="119"/>
      <c r="ZA131" s="119"/>
      <c r="ZB131" s="119"/>
      <c r="ZC131" s="119"/>
      <c r="ZD131" s="119"/>
      <c r="ZE131" s="119"/>
      <c r="ZF131" s="119"/>
      <c r="ZG131" s="119"/>
      <c r="ZH131" s="119"/>
      <c r="ZI131" s="119"/>
      <c r="ZJ131" s="119"/>
      <c r="ZK131" s="119"/>
      <c r="ZL131" s="119"/>
      <c r="ZM131" s="119"/>
      <c r="ZN131" s="119"/>
      <c r="ZO131" s="119"/>
      <c r="ZP131" s="119"/>
      <c r="ZQ131" s="119"/>
      <c r="ZR131" s="119"/>
      <c r="ZS131" s="119"/>
      <c r="ZT131" s="119"/>
      <c r="ZU131" s="119"/>
      <c r="ZV131" s="119"/>
      <c r="ZW131" s="119"/>
      <c r="ZX131" s="119"/>
      <c r="ZY131" s="119"/>
      <c r="ZZ131" s="119"/>
      <c r="AAA131" s="119"/>
      <c r="AAB131" s="119"/>
      <c r="AAC131" s="119"/>
      <c r="AAD131" s="119"/>
      <c r="AAE131" s="119"/>
      <c r="AAF131" s="119"/>
      <c r="AAG131" s="119"/>
      <c r="AAH131" s="119"/>
      <c r="AAI131" s="119"/>
      <c r="AAJ131" s="119"/>
      <c r="AAK131" s="119"/>
      <c r="AAL131" s="119"/>
      <c r="AAM131" s="119"/>
      <c r="AAN131" s="119"/>
      <c r="AAO131" s="119"/>
      <c r="AAP131" s="119"/>
      <c r="AAQ131" s="119"/>
      <c r="AAR131" s="119"/>
      <c r="AAS131" s="119"/>
      <c r="AAT131" s="119"/>
      <c r="AAU131" s="119"/>
      <c r="AAV131" s="119"/>
      <c r="AAW131" s="119"/>
      <c r="AAX131" s="119"/>
      <c r="AAY131" s="119"/>
      <c r="AAZ131" s="119"/>
      <c r="ABA131" s="119"/>
      <c r="ABB131" s="119"/>
      <c r="ABC131" s="119"/>
      <c r="ABD131" s="119"/>
      <c r="ABE131" s="119"/>
      <c r="ABF131" s="119"/>
      <c r="ABG131" s="119"/>
      <c r="ABH131" s="119"/>
      <c r="ABI131" s="119"/>
      <c r="ABJ131" s="119"/>
      <c r="ABK131" s="119"/>
      <c r="ABL131" s="119"/>
      <c r="ABM131" s="119"/>
      <c r="ABN131" s="119"/>
      <c r="ABO131" s="119"/>
      <c r="ABP131" s="119"/>
      <c r="ABQ131" s="119"/>
      <c r="ABR131" s="119"/>
      <c r="ABS131" s="119"/>
      <c r="ABT131" s="119"/>
      <c r="ABU131" s="119"/>
      <c r="ABV131" s="119"/>
      <c r="ABW131" s="119"/>
      <c r="ABX131" s="119"/>
      <c r="ABY131" s="119"/>
      <c r="ABZ131" s="119"/>
      <c r="ACA131" s="119"/>
      <c r="ACB131" s="119"/>
      <c r="ACC131" s="119"/>
      <c r="ACD131" s="119"/>
      <c r="ACE131" s="119"/>
      <c r="ACF131" s="119"/>
      <c r="ACG131" s="119"/>
      <c r="ACH131" s="119"/>
      <c r="ACI131" s="119"/>
      <c r="ACJ131" s="119"/>
      <c r="ACK131" s="119"/>
      <c r="ACL131" s="119"/>
      <c r="ACM131" s="119"/>
      <c r="ACN131" s="119"/>
      <c r="ACO131" s="119"/>
      <c r="ACP131" s="119"/>
      <c r="ACQ131" s="119"/>
      <c r="ACR131" s="119"/>
      <c r="ACS131" s="119"/>
      <c r="ACT131" s="119"/>
      <c r="ACU131" s="119"/>
      <c r="ACV131" s="119"/>
      <c r="ACW131" s="119"/>
      <c r="ACX131" s="119"/>
      <c r="ACY131" s="119"/>
      <c r="ACZ131" s="119"/>
      <c r="ADA131" s="119"/>
      <c r="ADB131" s="119"/>
      <c r="ADC131" s="119"/>
      <c r="ADD131" s="119"/>
      <c r="ADE131" s="119"/>
      <c r="ADF131" s="119"/>
      <c r="ADG131" s="119"/>
      <c r="ADH131" s="119"/>
      <c r="ADI131" s="119"/>
      <c r="ADJ131" s="119"/>
      <c r="ADK131" s="119"/>
      <c r="ADL131" s="119"/>
      <c r="ADM131" s="119"/>
      <c r="ADN131" s="119"/>
      <c r="ADO131" s="119"/>
      <c r="ADP131" s="119"/>
      <c r="ADQ131" s="119"/>
      <c r="ADR131" s="119"/>
      <c r="ADS131" s="119"/>
      <c r="ADT131" s="119"/>
      <c r="ADU131" s="119"/>
      <c r="ADV131" s="119"/>
      <c r="ADW131" s="119"/>
      <c r="ADX131" s="119"/>
      <c r="ADY131" s="119"/>
      <c r="ADZ131" s="119"/>
      <c r="AEA131" s="119"/>
      <c r="AEB131" s="119"/>
      <c r="AEC131" s="119"/>
      <c r="AED131" s="119"/>
      <c r="AEE131" s="119"/>
      <c r="AEF131" s="119"/>
      <c r="AEG131" s="119"/>
      <c r="AEH131" s="119"/>
      <c r="AEI131" s="119"/>
      <c r="AEJ131" s="119"/>
      <c r="AEK131" s="119"/>
      <c r="AEL131" s="119"/>
      <c r="AEM131" s="119"/>
      <c r="AEN131" s="119"/>
      <c r="AEO131" s="119"/>
      <c r="AEP131" s="119"/>
      <c r="AEQ131" s="119"/>
      <c r="AER131" s="119"/>
      <c r="AES131" s="119"/>
      <c r="AET131" s="119"/>
      <c r="AEU131" s="119"/>
      <c r="AEV131" s="119"/>
      <c r="AEW131" s="119"/>
      <c r="AEX131" s="119"/>
      <c r="AEY131" s="119"/>
      <c r="AEZ131" s="119"/>
      <c r="AFA131" s="119"/>
      <c r="AFB131" s="119"/>
      <c r="AFC131" s="119"/>
      <c r="AFD131" s="119"/>
      <c r="AFE131" s="119"/>
      <c r="AFF131" s="119"/>
      <c r="AFG131" s="119"/>
      <c r="AFH131" s="119"/>
      <c r="AFI131" s="119"/>
      <c r="AFJ131" s="119"/>
      <c r="AFK131" s="119"/>
      <c r="AFL131" s="119"/>
      <c r="AFM131" s="119"/>
      <c r="AFN131" s="119"/>
      <c r="AFO131" s="119"/>
      <c r="AFP131" s="119"/>
      <c r="AFQ131" s="119"/>
      <c r="AFR131" s="119"/>
      <c r="AFS131" s="119"/>
      <c r="AFT131" s="119"/>
      <c r="AFU131" s="119"/>
      <c r="AFV131" s="119"/>
      <c r="AFW131" s="119"/>
      <c r="AFX131" s="119"/>
      <c r="AFY131" s="119"/>
      <c r="AFZ131" s="119"/>
      <c r="AGA131" s="119"/>
      <c r="AGB131" s="119"/>
      <c r="AGC131" s="119"/>
      <c r="AGD131" s="119"/>
      <c r="AGE131" s="119"/>
      <c r="AGF131" s="119"/>
      <c r="AGG131" s="119"/>
      <c r="AGH131" s="119"/>
      <c r="AGI131" s="119"/>
      <c r="AGJ131" s="119"/>
      <c r="AGK131" s="119"/>
      <c r="AGL131" s="119"/>
      <c r="AGM131" s="119"/>
      <c r="AGN131" s="119"/>
      <c r="AGO131" s="119"/>
      <c r="AGP131" s="119"/>
      <c r="AGQ131" s="119"/>
      <c r="AGR131" s="119"/>
      <c r="AGS131" s="119"/>
      <c r="AGT131" s="119"/>
      <c r="AGU131" s="119"/>
      <c r="AGV131" s="119"/>
      <c r="AGW131" s="119"/>
      <c r="AGX131" s="119"/>
      <c r="AGY131" s="119"/>
      <c r="AGZ131" s="119"/>
      <c r="AHA131" s="119"/>
      <c r="AHB131" s="119"/>
      <c r="AHC131" s="119"/>
      <c r="AHD131" s="119"/>
      <c r="AHE131" s="119"/>
      <c r="AHF131" s="119"/>
      <c r="AHG131" s="119"/>
      <c r="AHH131" s="119"/>
      <c r="AHI131" s="119"/>
      <c r="AHJ131" s="119"/>
      <c r="AHK131" s="119"/>
      <c r="AHL131" s="119"/>
      <c r="AHM131" s="119"/>
      <c r="AHN131" s="119"/>
      <c r="AHO131" s="119"/>
      <c r="AHP131" s="119"/>
      <c r="AHQ131" s="119"/>
      <c r="AHR131" s="119"/>
      <c r="AHS131" s="119"/>
      <c r="AHT131" s="119"/>
      <c r="AHU131" s="119"/>
      <c r="AHV131" s="119"/>
      <c r="AHW131" s="119"/>
      <c r="AHX131" s="119"/>
      <c r="AHY131" s="119"/>
      <c r="AHZ131" s="119"/>
      <c r="AIA131" s="119"/>
      <c r="AIB131" s="119"/>
      <c r="AIC131" s="119"/>
      <c r="AID131" s="119"/>
      <c r="AIE131" s="119"/>
      <c r="AIF131" s="119"/>
      <c r="AIG131" s="119"/>
      <c r="AIH131" s="119"/>
      <c r="AII131" s="119"/>
      <c r="AIJ131" s="119"/>
      <c r="AIK131" s="119"/>
      <c r="AIL131" s="119"/>
      <c r="AIM131" s="119"/>
      <c r="AIN131" s="119"/>
      <c r="AIO131" s="119"/>
      <c r="AIP131" s="119"/>
      <c r="AIQ131" s="119"/>
      <c r="AIR131" s="119"/>
      <c r="AIS131" s="119"/>
      <c r="AIT131" s="119"/>
      <c r="AIU131" s="119"/>
      <c r="AIV131" s="119"/>
      <c r="AIW131" s="119"/>
      <c r="AIX131" s="119"/>
      <c r="AIY131" s="119"/>
      <c r="AIZ131" s="119"/>
      <c r="AJA131" s="119"/>
      <c r="AJB131" s="119"/>
      <c r="AJC131" s="119"/>
      <c r="AJD131" s="119"/>
      <c r="AJE131" s="119"/>
      <c r="AJF131" s="119"/>
      <c r="AJG131" s="119"/>
      <c r="AJH131" s="119"/>
      <c r="AJI131" s="119"/>
      <c r="AJJ131" s="119"/>
      <c r="AJK131" s="119"/>
      <c r="AJL131" s="119"/>
      <c r="AJM131" s="119"/>
      <c r="AJN131" s="119"/>
      <c r="AJO131" s="119"/>
      <c r="AJP131" s="119"/>
      <c r="AJQ131" s="119"/>
      <c r="AJR131" s="119"/>
      <c r="AJS131" s="119"/>
      <c r="AJT131" s="119"/>
      <c r="AJU131" s="119"/>
      <c r="AJV131" s="119"/>
      <c r="AJW131" s="119"/>
      <c r="AJX131" s="119"/>
      <c r="AJY131" s="119"/>
      <c r="AJZ131" s="119"/>
      <c r="AKA131" s="119"/>
      <c r="AKB131" s="119"/>
      <c r="AKC131" s="119"/>
      <c r="AKD131" s="119"/>
      <c r="AKE131" s="119"/>
      <c r="AKF131" s="119"/>
      <c r="AKG131" s="119"/>
      <c r="AKH131" s="119"/>
      <c r="AKI131" s="119"/>
      <c r="AKJ131" s="119"/>
      <c r="AKK131" s="119"/>
      <c r="AKL131" s="119"/>
      <c r="AKM131" s="119"/>
      <c r="AKN131" s="119"/>
      <c r="AKO131" s="119"/>
      <c r="AKP131" s="119"/>
      <c r="AKQ131" s="119"/>
      <c r="AKR131" s="119"/>
      <c r="AKS131" s="119"/>
      <c r="AKT131" s="119"/>
      <c r="AKU131" s="119"/>
      <c r="AKV131" s="119"/>
      <c r="AKW131" s="119"/>
      <c r="AKX131" s="119"/>
      <c r="AKY131" s="119"/>
      <c r="AKZ131" s="119"/>
      <c r="ALA131" s="119"/>
      <c r="ALB131" s="119"/>
      <c r="ALC131" s="119"/>
      <c r="ALD131" s="119"/>
      <c r="ALE131" s="119"/>
      <c r="ALF131" s="119"/>
      <c r="ALG131" s="119"/>
      <c r="ALH131" s="119"/>
      <c r="ALI131" s="119"/>
      <c r="ALJ131" s="119"/>
      <c r="ALK131" s="119"/>
      <c r="ALL131" s="119"/>
      <c r="ALM131" s="119"/>
      <c r="ALN131" s="119"/>
      <c r="ALO131" s="119"/>
      <c r="ALP131" s="119"/>
      <c r="ALQ131" s="119"/>
      <c r="ALR131" s="119"/>
      <c r="ALS131" s="119"/>
      <c r="ALT131" s="119"/>
      <c r="ALU131" s="119"/>
      <c r="ALV131" s="119"/>
      <c r="ALW131" s="119"/>
      <c r="ALX131" s="119"/>
      <c r="ALY131" s="119"/>
      <c r="ALZ131" s="119"/>
      <c r="AMA131" s="119"/>
      <c r="AMB131" s="119"/>
      <c r="AMC131" s="119"/>
      <c r="AMD131" s="119"/>
      <c r="AME131" s="119"/>
      <c r="AMF131" s="119"/>
      <c r="AMG131" s="119"/>
      <c r="AMH131" s="119"/>
      <c r="AMI131" s="119"/>
      <c r="AMJ131" s="119"/>
    </row>
    <row r="132" spans="1:1024" customFormat="1" ht="15">
      <c r="A132" s="114" t="s">
        <v>55</v>
      </c>
      <c r="B132" s="115"/>
      <c r="C132" s="116"/>
      <c r="D132" s="116"/>
      <c r="E132" s="117"/>
      <c r="F132" s="117"/>
      <c r="G132" s="117"/>
      <c r="H132" s="117">
        <f>H133*E133</f>
        <v>11843.19</v>
      </c>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19"/>
      <c r="BR132" s="119"/>
      <c r="BS132" s="119"/>
      <c r="BT132" s="119"/>
      <c r="BU132" s="119"/>
      <c r="BV132" s="119"/>
      <c r="BW132" s="119"/>
      <c r="BX132" s="119"/>
      <c r="BY132" s="119"/>
      <c r="BZ132" s="119"/>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119"/>
      <c r="DQ132" s="119"/>
      <c r="DR132" s="119"/>
      <c r="DS132" s="119"/>
      <c r="DT132" s="119"/>
      <c r="DU132" s="119"/>
      <c r="DV132" s="119"/>
      <c r="DW132" s="119"/>
      <c r="DX132" s="119"/>
      <c r="DY132" s="119"/>
      <c r="DZ132" s="119"/>
      <c r="EA132" s="119"/>
      <c r="EB132" s="119"/>
      <c r="EC132" s="119"/>
      <c r="ED132" s="119"/>
      <c r="EE132" s="119"/>
      <c r="EF132" s="119"/>
      <c r="EG132" s="119"/>
      <c r="EH132" s="119"/>
      <c r="EI132" s="119"/>
      <c r="EJ132" s="119"/>
      <c r="EK132" s="119"/>
      <c r="EL132" s="119"/>
      <c r="EM132" s="119"/>
      <c r="EN132" s="119"/>
      <c r="EO132" s="119"/>
      <c r="EP132" s="119"/>
      <c r="EQ132" s="119"/>
      <c r="ER132" s="119"/>
      <c r="ES132" s="119"/>
      <c r="ET132" s="119"/>
      <c r="EU132" s="119"/>
      <c r="EV132" s="119"/>
      <c r="EW132" s="119"/>
      <c r="EX132" s="119"/>
      <c r="EY132" s="119"/>
      <c r="EZ132" s="119"/>
      <c r="FA132" s="119"/>
      <c r="FB132" s="119"/>
      <c r="FC132" s="119"/>
      <c r="FD132" s="119"/>
      <c r="FE132" s="119"/>
      <c r="FF132" s="119"/>
      <c r="FG132" s="119"/>
      <c r="FH132" s="119"/>
      <c r="FI132" s="119"/>
      <c r="FJ132" s="119"/>
      <c r="FK132" s="119"/>
      <c r="FL132" s="119"/>
      <c r="FM132" s="119"/>
      <c r="FN132" s="119"/>
      <c r="FO132" s="119"/>
      <c r="FP132" s="119"/>
      <c r="FQ132" s="119"/>
      <c r="FR132" s="119"/>
      <c r="FS132" s="119"/>
      <c r="FT132" s="119"/>
      <c r="FU132" s="119"/>
      <c r="FV132" s="119"/>
      <c r="FW132" s="119"/>
      <c r="FX132" s="119"/>
      <c r="FY132" s="119"/>
      <c r="FZ132" s="119"/>
      <c r="GA132" s="119"/>
      <c r="GB132" s="119"/>
      <c r="GC132" s="119"/>
      <c r="GD132" s="119"/>
      <c r="GE132" s="119"/>
      <c r="GF132" s="119"/>
      <c r="GG132" s="119"/>
      <c r="GH132" s="119"/>
      <c r="GI132" s="119"/>
      <c r="GJ132" s="119"/>
      <c r="GK132" s="119"/>
      <c r="GL132" s="119"/>
      <c r="GM132" s="119"/>
      <c r="GN132" s="119"/>
      <c r="GO132" s="119"/>
      <c r="GP132" s="119"/>
      <c r="GQ132" s="119"/>
      <c r="GR132" s="119"/>
      <c r="GS132" s="119"/>
      <c r="GT132" s="119"/>
      <c r="GU132" s="119"/>
      <c r="GV132" s="119"/>
      <c r="GW132" s="119"/>
      <c r="GX132" s="119"/>
      <c r="GY132" s="119"/>
      <c r="GZ132" s="119"/>
      <c r="HA132" s="119"/>
      <c r="HB132" s="119"/>
      <c r="HC132" s="119"/>
      <c r="HD132" s="119"/>
      <c r="HE132" s="119"/>
      <c r="HF132" s="119"/>
      <c r="HG132" s="119"/>
      <c r="HH132" s="119"/>
      <c r="HI132" s="119"/>
      <c r="HJ132" s="119"/>
      <c r="HK132" s="119"/>
      <c r="HL132" s="119"/>
      <c r="HM132" s="119"/>
      <c r="HN132" s="119"/>
      <c r="HO132" s="119"/>
      <c r="HP132" s="119"/>
      <c r="HQ132" s="119"/>
      <c r="HR132" s="119"/>
      <c r="HS132" s="119"/>
      <c r="HT132" s="119"/>
      <c r="HU132" s="119"/>
      <c r="HV132" s="119"/>
      <c r="HW132" s="119"/>
      <c r="HX132" s="119"/>
      <c r="HY132" s="119"/>
      <c r="HZ132" s="119"/>
      <c r="IA132" s="119"/>
      <c r="IB132" s="119"/>
      <c r="IC132" s="119"/>
      <c r="ID132" s="119"/>
      <c r="IE132" s="119"/>
      <c r="IF132" s="119"/>
      <c r="IG132" s="119"/>
      <c r="IH132" s="119"/>
      <c r="II132" s="119"/>
      <c r="IJ132" s="119"/>
      <c r="IK132" s="119"/>
      <c r="IL132" s="119"/>
      <c r="IM132" s="119"/>
      <c r="IN132" s="119"/>
      <c r="IO132" s="119"/>
      <c r="IP132" s="119"/>
      <c r="IQ132" s="119"/>
      <c r="IR132" s="119"/>
      <c r="IS132" s="119"/>
      <c r="IT132" s="119"/>
      <c r="IU132" s="119"/>
      <c r="IV132" s="119"/>
      <c r="IW132" s="119"/>
      <c r="IX132" s="119"/>
      <c r="IY132" s="119"/>
      <c r="IZ132" s="119"/>
      <c r="JA132" s="119"/>
      <c r="JB132" s="119"/>
      <c r="JC132" s="119"/>
      <c r="JD132" s="119"/>
      <c r="JE132" s="119"/>
      <c r="JF132" s="119"/>
      <c r="JG132" s="119"/>
      <c r="JH132" s="119"/>
      <c r="JI132" s="119"/>
      <c r="JJ132" s="119"/>
      <c r="JK132" s="119"/>
      <c r="JL132" s="119"/>
      <c r="JM132" s="119"/>
      <c r="JN132" s="119"/>
      <c r="JO132" s="119"/>
      <c r="JP132" s="119"/>
      <c r="JQ132" s="119"/>
      <c r="JR132" s="119"/>
      <c r="JS132" s="119"/>
      <c r="JT132" s="119"/>
      <c r="JU132" s="119"/>
      <c r="JV132" s="119"/>
      <c r="JW132" s="119"/>
      <c r="JX132" s="119"/>
      <c r="JY132" s="119"/>
      <c r="JZ132" s="119"/>
      <c r="KA132" s="119"/>
      <c r="KB132" s="119"/>
      <c r="KC132" s="119"/>
      <c r="KD132" s="119"/>
      <c r="KE132" s="119"/>
      <c r="KF132" s="119"/>
      <c r="KG132" s="119"/>
      <c r="KH132" s="119"/>
      <c r="KI132" s="119"/>
      <c r="KJ132" s="119"/>
      <c r="KK132" s="119"/>
      <c r="KL132" s="119"/>
      <c r="KM132" s="119"/>
      <c r="KN132" s="119"/>
      <c r="KO132" s="119"/>
      <c r="KP132" s="119"/>
      <c r="KQ132" s="119"/>
      <c r="KR132" s="119"/>
      <c r="KS132" s="119"/>
      <c r="KT132" s="119"/>
      <c r="KU132" s="119"/>
      <c r="KV132" s="119"/>
      <c r="KW132" s="119"/>
      <c r="KX132" s="119"/>
      <c r="KY132" s="119"/>
      <c r="KZ132" s="119"/>
      <c r="LA132" s="119"/>
      <c r="LB132" s="119"/>
      <c r="LC132" s="119"/>
      <c r="LD132" s="119"/>
      <c r="LE132" s="119"/>
      <c r="LF132" s="119"/>
      <c r="LG132" s="119"/>
      <c r="LH132" s="119"/>
      <c r="LI132" s="119"/>
      <c r="LJ132" s="119"/>
      <c r="LK132" s="119"/>
      <c r="LL132" s="119"/>
      <c r="LM132" s="119"/>
      <c r="LN132" s="119"/>
      <c r="LO132" s="119"/>
      <c r="LP132" s="119"/>
      <c r="LQ132" s="119"/>
      <c r="LR132" s="119"/>
      <c r="LS132" s="119"/>
      <c r="LT132" s="119"/>
      <c r="LU132" s="119"/>
      <c r="LV132" s="119"/>
      <c r="LW132" s="119"/>
      <c r="LX132" s="119"/>
      <c r="LY132" s="119"/>
      <c r="LZ132" s="119"/>
      <c r="MA132" s="119"/>
      <c r="MB132" s="119"/>
      <c r="MC132" s="119"/>
      <c r="MD132" s="119"/>
      <c r="ME132" s="119"/>
      <c r="MF132" s="119"/>
      <c r="MG132" s="119"/>
      <c r="MH132" s="119"/>
      <c r="MI132" s="119"/>
      <c r="MJ132" s="119"/>
      <c r="MK132" s="119"/>
      <c r="ML132" s="119"/>
      <c r="MM132" s="119"/>
      <c r="MN132" s="119"/>
      <c r="MO132" s="119"/>
      <c r="MP132" s="119"/>
      <c r="MQ132" s="119"/>
      <c r="MR132" s="119"/>
      <c r="MS132" s="119"/>
      <c r="MT132" s="119"/>
      <c r="MU132" s="119"/>
      <c r="MV132" s="119"/>
      <c r="MW132" s="119"/>
      <c r="MX132" s="119"/>
      <c r="MY132" s="119"/>
      <c r="MZ132" s="119"/>
      <c r="NA132" s="119"/>
      <c r="NB132" s="119"/>
      <c r="NC132" s="119"/>
      <c r="ND132" s="119"/>
      <c r="NE132" s="119"/>
      <c r="NF132" s="119"/>
      <c r="NG132" s="119"/>
      <c r="NH132" s="119"/>
      <c r="NI132" s="119"/>
      <c r="NJ132" s="119"/>
      <c r="NK132" s="119"/>
      <c r="NL132" s="119"/>
      <c r="NM132" s="119"/>
      <c r="NN132" s="119"/>
      <c r="NO132" s="119"/>
      <c r="NP132" s="119"/>
      <c r="NQ132" s="119"/>
      <c r="NR132" s="119"/>
      <c r="NS132" s="119"/>
      <c r="NT132" s="119"/>
      <c r="NU132" s="119"/>
      <c r="NV132" s="119"/>
      <c r="NW132" s="119"/>
      <c r="NX132" s="119"/>
      <c r="NY132" s="119"/>
      <c r="NZ132" s="119"/>
      <c r="OA132" s="119"/>
      <c r="OB132" s="119"/>
      <c r="OC132" s="119"/>
      <c r="OD132" s="119"/>
      <c r="OE132" s="119"/>
      <c r="OF132" s="119"/>
      <c r="OG132" s="119"/>
      <c r="OH132" s="119"/>
      <c r="OI132" s="119"/>
      <c r="OJ132" s="119"/>
      <c r="OK132" s="119"/>
      <c r="OL132" s="119"/>
      <c r="OM132" s="119"/>
      <c r="ON132" s="119"/>
      <c r="OO132" s="119"/>
      <c r="OP132" s="119"/>
      <c r="OQ132" s="119"/>
      <c r="OR132" s="119"/>
      <c r="OS132" s="119"/>
      <c r="OT132" s="119"/>
      <c r="OU132" s="119"/>
      <c r="OV132" s="119"/>
      <c r="OW132" s="119"/>
      <c r="OX132" s="119"/>
      <c r="OY132" s="119"/>
      <c r="OZ132" s="119"/>
      <c r="PA132" s="119"/>
      <c r="PB132" s="119"/>
      <c r="PC132" s="119"/>
      <c r="PD132" s="119"/>
      <c r="PE132" s="119"/>
      <c r="PF132" s="119"/>
      <c r="PG132" s="119"/>
      <c r="PH132" s="119"/>
      <c r="PI132" s="119"/>
      <c r="PJ132" s="119"/>
      <c r="PK132" s="119"/>
      <c r="PL132" s="119"/>
      <c r="PM132" s="119"/>
      <c r="PN132" s="119"/>
      <c r="PO132" s="119"/>
      <c r="PP132" s="119"/>
      <c r="PQ132" s="119"/>
      <c r="PR132" s="119"/>
      <c r="PS132" s="119"/>
      <c r="PT132" s="119"/>
      <c r="PU132" s="119"/>
      <c r="PV132" s="119"/>
      <c r="PW132" s="119"/>
      <c r="PX132" s="119"/>
      <c r="PY132" s="119"/>
      <c r="PZ132" s="119"/>
      <c r="QA132" s="119"/>
      <c r="QB132" s="119"/>
      <c r="QC132" s="119"/>
      <c r="QD132" s="119"/>
      <c r="QE132" s="119"/>
      <c r="QF132" s="119"/>
      <c r="QG132" s="119"/>
      <c r="QH132" s="119"/>
      <c r="QI132" s="119"/>
      <c r="QJ132" s="119"/>
      <c r="QK132" s="119"/>
      <c r="QL132" s="119"/>
      <c r="QM132" s="119"/>
      <c r="QN132" s="119"/>
      <c r="QO132" s="119"/>
      <c r="QP132" s="119"/>
      <c r="QQ132" s="119"/>
      <c r="QR132" s="119"/>
      <c r="QS132" s="119"/>
      <c r="QT132" s="119"/>
      <c r="QU132" s="119"/>
      <c r="QV132" s="119"/>
      <c r="QW132" s="119"/>
      <c r="QX132" s="119"/>
      <c r="QY132" s="119"/>
      <c r="QZ132" s="119"/>
      <c r="RA132" s="119"/>
      <c r="RB132" s="119"/>
      <c r="RC132" s="119"/>
      <c r="RD132" s="119"/>
      <c r="RE132" s="119"/>
      <c r="RF132" s="119"/>
      <c r="RG132" s="119"/>
      <c r="RH132" s="119"/>
      <c r="RI132" s="119"/>
      <c r="RJ132" s="119"/>
      <c r="RK132" s="119"/>
      <c r="RL132" s="119"/>
      <c r="RM132" s="119"/>
      <c r="RN132" s="119"/>
      <c r="RO132" s="119"/>
      <c r="RP132" s="119"/>
      <c r="RQ132" s="119"/>
      <c r="RR132" s="119"/>
      <c r="RS132" s="119"/>
      <c r="RT132" s="119"/>
      <c r="RU132" s="119"/>
      <c r="RV132" s="119"/>
      <c r="RW132" s="119"/>
      <c r="RX132" s="119"/>
      <c r="RY132" s="119"/>
      <c r="RZ132" s="119"/>
      <c r="SA132" s="119"/>
      <c r="SB132" s="119"/>
      <c r="SC132" s="119"/>
      <c r="SD132" s="119"/>
      <c r="SE132" s="119"/>
      <c r="SF132" s="119"/>
      <c r="SG132" s="119"/>
      <c r="SH132" s="119"/>
      <c r="SI132" s="119"/>
      <c r="SJ132" s="119"/>
      <c r="SK132" s="119"/>
      <c r="SL132" s="119"/>
      <c r="SM132" s="119"/>
      <c r="SN132" s="119"/>
      <c r="SO132" s="119"/>
      <c r="SP132" s="119"/>
      <c r="SQ132" s="119"/>
      <c r="SR132" s="119"/>
      <c r="SS132" s="119"/>
      <c r="ST132" s="119"/>
      <c r="SU132" s="119"/>
      <c r="SV132" s="119"/>
      <c r="SW132" s="119"/>
      <c r="SX132" s="119"/>
      <c r="SY132" s="119"/>
      <c r="SZ132" s="119"/>
      <c r="TA132" s="119"/>
      <c r="TB132" s="119"/>
      <c r="TC132" s="119"/>
      <c r="TD132" s="119"/>
      <c r="TE132" s="119"/>
      <c r="TF132" s="119"/>
      <c r="TG132" s="119"/>
      <c r="TH132" s="119"/>
      <c r="TI132" s="119"/>
      <c r="TJ132" s="119"/>
      <c r="TK132" s="119"/>
      <c r="TL132" s="119"/>
      <c r="TM132" s="119"/>
      <c r="TN132" s="119"/>
      <c r="TO132" s="119"/>
      <c r="TP132" s="119"/>
      <c r="TQ132" s="119"/>
      <c r="TR132" s="119"/>
      <c r="TS132" s="119"/>
      <c r="TT132" s="119"/>
      <c r="TU132" s="119"/>
      <c r="TV132" s="119"/>
      <c r="TW132" s="119"/>
      <c r="TX132" s="119"/>
      <c r="TY132" s="119"/>
      <c r="TZ132" s="119"/>
      <c r="UA132" s="119"/>
      <c r="UB132" s="119"/>
      <c r="UC132" s="119"/>
      <c r="UD132" s="119"/>
      <c r="UE132" s="119"/>
      <c r="UF132" s="119"/>
      <c r="UG132" s="119"/>
      <c r="UH132" s="119"/>
      <c r="UI132" s="119"/>
      <c r="UJ132" s="119"/>
      <c r="UK132" s="119"/>
      <c r="UL132" s="119"/>
      <c r="UM132" s="119"/>
      <c r="UN132" s="119"/>
      <c r="UO132" s="119"/>
      <c r="UP132" s="119"/>
      <c r="UQ132" s="119"/>
      <c r="UR132" s="119"/>
      <c r="US132" s="119"/>
      <c r="UT132" s="119"/>
      <c r="UU132" s="119"/>
      <c r="UV132" s="119"/>
      <c r="UW132" s="119"/>
      <c r="UX132" s="119"/>
      <c r="UY132" s="119"/>
      <c r="UZ132" s="119"/>
      <c r="VA132" s="119"/>
      <c r="VB132" s="119"/>
      <c r="VC132" s="119"/>
      <c r="VD132" s="119"/>
      <c r="VE132" s="119"/>
      <c r="VF132" s="119"/>
      <c r="VG132" s="119"/>
      <c r="VH132" s="119"/>
      <c r="VI132" s="119"/>
      <c r="VJ132" s="119"/>
      <c r="VK132" s="119"/>
      <c r="VL132" s="119"/>
      <c r="VM132" s="119"/>
      <c r="VN132" s="119"/>
      <c r="VO132" s="119"/>
      <c r="VP132" s="119"/>
      <c r="VQ132" s="119"/>
      <c r="VR132" s="119"/>
      <c r="VS132" s="119"/>
      <c r="VT132" s="119"/>
      <c r="VU132" s="119"/>
      <c r="VV132" s="119"/>
      <c r="VW132" s="119"/>
      <c r="VX132" s="119"/>
      <c r="VY132" s="119"/>
      <c r="VZ132" s="119"/>
      <c r="WA132" s="119"/>
      <c r="WB132" s="119"/>
      <c r="WC132" s="119"/>
      <c r="WD132" s="119"/>
      <c r="WE132" s="119"/>
      <c r="WF132" s="119"/>
      <c r="WG132" s="119"/>
      <c r="WH132" s="119"/>
      <c r="WI132" s="119"/>
      <c r="WJ132" s="119"/>
      <c r="WK132" s="119"/>
      <c r="WL132" s="119"/>
      <c r="WM132" s="119"/>
      <c r="WN132" s="119"/>
      <c r="WO132" s="119"/>
      <c r="WP132" s="119"/>
      <c r="WQ132" s="119"/>
      <c r="WR132" s="119"/>
      <c r="WS132" s="119"/>
      <c r="WT132" s="119"/>
      <c r="WU132" s="119"/>
      <c r="WV132" s="119"/>
      <c r="WW132" s="119"/>
      <c r="WX132" s="119"/>
      <c r="WY132" s="119"/>
      <c r="WZ132" s="119"/>
      <c r="XA132" s="119"/>
      <c r="XB132" s="119"/>
      <c r="XC132" s="119"/>
      <c r="XD132" s="119"/>
      <c r="XE132" s="119"/>
      <c r="XF132" s="119"/>
      <c r="XG132" s="119"/>
      <c r="XH132" s="119"/>
      <c r="XI132" s="119"/>
      <c r="XJ132" s="119"/>
      <c r="XK132" s="119"/>
      <c r="XL132" s="119"/>
      <c r="XM132" s="119"/>
      <c r="XN132" s="119"/>
      <c r="XO132" s="119"/>
      <c r="XP132" s="119"/>
      <c r="XQ132" s="119"/>
      <c r="XR132" s="119"/>
      <c r="XS132" s="119"/>
      <c r="XT132" s="119"/>
      <c r="XU132" s="119"/>
      <c r="XV132" s="119"/>
      <c r="XW132" s="119"/>
      <c r="XX132" s="119"/>
      <c r="XY132" s="119"/>
      <c r="XZ132" s="119"/>
      <c r="YA132" s="119"/>
      <c r="YB132" s="119"/>
      <c r="YC132" s="119"/>
      <c r="YD132" s="119"/>
      <c r="YE132" s="119"/>
      <c r="YF132" s="119"/>
      <c r="YG132" s="119"/>
      <c r="YH132" s="119"/>
      <c r="YI132" s="119"/>
      <c r="YJ132" s="119"/>
      <c r="YK132" s="119"/>
      <c r="YL132" s="119"/>
      <c r="YM132" s="119"/>
      <c r="YN132" s="119"/>
      <c r="YO132" s="119"/>
      <c r="YP132" s="119"/>
      <c r="YQ132" s="119"/>
      <c r="YR132" s="119"/>
      <c r="YS132" s="119"/>
      <c r="YT132" s="119"/>
      <c r="YU132" s="119"/>
      <c r="YV132" s="119"/>
      <c r="YW132" s="119"/>
      <c r="YX132" s="119"/>
      <c r="YY132" s="119"/>
      <c r="YZ132" s="119"/>
      <c r="ZA132" s="119"/>
      <c r="ZB132" s="119"/>
      <c r="ZC132" s="119"/>
      <c r="ZD132" s="119"/>
      <c r="ZE132" s="119"/>
      <c r="ZF132" s="119"/>
      <c r="ZG132" s="119"/>
      <c r="ZH132" s="119"/>
      <c r="ZI132" s="119"/>
      <c r="ZJ132" s="119"/>
      <c r="ZK132" s="119"/>
      <c r="ZL132" s="119"/>
      <c r="ZM132" s="119"/>
      <c r="ZN132" s="119"/>
      <c r="ZO132" s="119"/>
      <c r="ZP132" s="119"/>
      <c r="ZQ132" s="119"/>
      <c r="ZR132" s="119"/>
      <c r="ZS132" s="119"/>
      <c r="ZT132" s="119"/>
      <c r="ZU132" s="119"/>
      <c r="ZV132" s="119"/>
      <c r="ZW132" s="119"/>
      <c r="ZX132" s="119"/>
      <c r="ZY132" s="119"/>
      <c r="ZZ132" s="119"/>
      <c r="AAA132" s="119"/>
      <c r="AAB132" s="119"/>
      <c r="AAC132" s="119"/>
      <c r="AAD132" s="119"/>
      <c r="AAE132" s="119"/>
      <c r="AAF132" s="119"/>
      <c r="AAG132" s="119"/>
      <c r="AAH132" s="119"/>
      <c r="AAI132" s="119"/>
      <c r="AAJ132" s="119"/>
      <c r="AAK132" s="119"/>
      <c r="AAL132" s="119"/>
      <c r="AAM132" s="119"/>
      <c r="AAN132" s="119"/>
      <c r="AAO132" s="119"/>
      <c r="AAP132" s="119"/>
      <c r="AAQ132" s="119"/>
      <c r="AAR132" s="119"/>
      <c r="AAS132" s="119"/>
      <c r="AAT132" s="119"/>
      <c r="AAU132" s="119"/>
      <c r="AAV132" s="119"/>
      <c r="AAW132" s="119"/>
      <c r="AAX132" s="119"/>
      <c r="AAY132" s="119"/>
      <c r="AAZ132" s="119"/>
      <c r="ABA132" s="119"/>
      <c r="ABB132" s="119"/>
      <c r="ABC132" s="119"/>
      <c r="ABD132" s="119"/>
      <c r="ABE132" s="119"/>
      <c r="ABF132" s="119"/>
      <c r="ABG132" s="119"/>
      <c r="ABH132" s="119"/>
      <c r="ABI132" s="119"/>
      <c r="ABJ132" s="119"/>
      <c r="ABK132" s="119"/>
      <c r="ABL132" s="119"/>
      <c r="ABM132" s="119"/>
      <c r="ABN132" s="119"/>
      <c r="ABO132" s="119"/>
      <c r="ABP132" s="119"/>
      <c r="ABQ132" s="119"/>
      <c r="ABR132" s="119"/>
      <c r="ABS132" s="119"/>
      <c r="ABT132" s="119"/>
      <c r="ABU132" s="119"/>
      <c r="ABV132" s="119"/>
      <c r="ABW132" s="119"/>
      <c r="ABX132" s="119"/>
      <c r="ABY132" s="119"/>
      <c r="ABZ132" s="119"/>
      <c r="ACA132" s="119"/>
      <c r="ACB132" s="119"/>
      <c r="ACC132" s="119"/>
      <c r="ACD132" s="119"/>
      <c r="ACE132" s="119"/>
      <c r="ACF132" s="119"/>
      <c r="ACG132" s="119"/>
      <c r="ACH132" s="119"/>
      <c r="ACI132" s="119"/>
      <c r="ACJ132" s="119"/>
      <c r="ACK132" s="119"/>
      <c r="ACL132" s="119"/>
      <c r="ACM132" s="119"/>
      <c r="ACN132" s="119"/>
      <c r="ACO132" s="119"/>
      <c r="ACP132" s="119"/>
      <c r="ACQ132" s="119"/>
      <c r="ACR132" s="119"/>
      <c r="ACS132" s="119"/>
      <c r="ACT132" s="119"/>
      <c r="ACU132" s="119"/>
      <c r="ACV132" s="119"/>
      <c r="ACW132" s="119"/>
      <c r="ACX132" s="119"/>
      <c r="ACY132" s="119"/>
      <c r="ACZ132" s="119"/>
      <c r="ADA132" s="119"/>
      <c r="ADB132" s="119"/>
      <c r="ADC132" s="119"/>
      <c r="ADD132" s="119"/>
      <c r="ADE132" s="119"/>
      <c r="ADF132" s="119"/>
      <c r="ADG132" s="119"/>
      <c r="ADH132" s="119"/>
      <c r="ADI132" s="119"/>
      <c r="ADJ132" s="119"/>
      <c r="ADK132" s="119"/>
      <c r="ADL132" s="119"/>
      <c r="ADM132" s="119"/>
      <c r="ADN132" s="119"/>
      <c r="ADO132" s="119"/>
      <c r="ADP132" s="119"/>
      <c r="ADQ132" s="119"/>
      <c r="ADR132" s="119"/>
      <c r="ADS132" s="119"/>
      <c r="ADT132" s="119"/>
      <c r="ADU132" s="119"/>
      <c r="ADV132" s="119"/>
      <c r="ADW132" s="119"/>
      <c r="ADX132" s="119"/>
      <c r="ADY132" s="119"/>
      <c r="ADZ132" s="119"/>
      <c r="AEA132" s="119"/>
      <c r="AEB132" s="119"/>
      <c r="AEC132" s="119"/>
      <c r="AED132" s="119"/>
      <c r="AEE132" s="119"/>
      <c r="AEF132" s="119"/>
      <c r="AEG132" s="119"/>
      <c r="AEH132" s="119"/>
      <c r="AEI132" s="119"/>
      <c r="AEJ132" s="119"/>
      <c r="AEK132" s="119"/>
      <c r="AEL132" s="119"/>
      <c r="AEM132" s="119"/>
      <c r="AEN132" s="119"/>
      <c r="AEO132" s="119"/>
      <c r="AEP132" s="119"/>
      <c r="AEQ132" s="119"/>
      <c r="AER132" s="119"/>
      <c r="AES132" s="119"/>
      <c r="AET132" s="119"/>
      <c r="AEU132" s="119"/>
      <c r="AEV132" s="119"/>
      <c r="AEW132" s="119"/>
      <c r="AEX132" s="119"/>
      <c r="AEY132" s="119"/>
      <c r="AEZ132" s="119"/>
      <c r="AFA132" s="119"/>
      <c r="AFB132" s="119"/>
      <c r="AFC132" s="119"/>
      <c r="AFD132" s="119"/>
      <c r="AFE132" s="119"/>
      <c r="AFF132" s="119"/>
      <c r="AFG132" s="119"/>
      <c r="AFH132" s="119"/>
      <c r="AFI132" s="119"/>
      <c r="AFJ132" s="119"/>
      <c r="AFK132" s="119"/>
      <c r="AFL132" s="119"/>
      <c r="AFM132" s="119"/>
      <c r="AFN132" s="119"/>
      <c r="AFO132" s="119"/>
      <c r="AFP132" s="119"/>
      <c r="AFQ132" s="119"/>
      <c r="AFR132" s="119"/>
      <c r="AFS132" s="119"/>
      <c r="AFT132" s="119"/>
      <c r="AFU132" s="119"/>
      <c r="AFV132" s="119"/>
      <c r="AFW132" s="119"/>
      <c r="AFX132" s="119"/>
      <c r="AFY132" s="119"/>
      <c r="AFZ132" s="119"/>
      <c r="AGA132" s="119"/>
      <c r="AGB132" s="119"/>
      <c r="AGC132" s="119"/>
      <c r="AGD132" s="119"/>
      <c r="AGE132" s="119"/>
      <c r="AGF132" s="119"/>
      <c r="AGG132" s="119"/>
      <c r="AGH132" s="119"/>
      <c r="AGI132" s="119"/>
      <c r="AGJ132" s="119"/>
      <c r="AGK132" s="119"/>
      <c r="AGL132" s="119"/>
      <c r="AGM132" s="119"/>
      <c r="AGN132" s="119"/>
      <c r="AGO132" s="119"/>
      <c r="AGP132" s="119"/>
      <c r="AGQ132" s="119"/>
      <c r="AGR132" s="119"/>
      <c r="AGS132" s="119"/>
      <c r="AGT132" s="119"/>
      <c r="AGU132" s="119"/>
      <c r="AGV132" s="119"/>
      <c r="AGW132" s="119"/>
      <c r="AGX132" s="119"/>
      <c r="AGY132" s="119"/>
      <c r="AGZ132" s="119"/>
      <c r="AHA132" s="119"/>
      <c r="AHB132" s="119"/>
      <c r="AHC132" s="119"/>
      <c r="AHD132" s="119"/>
      <c r="AHE132" s="119"/>
      <c r="AHF132" s="119"/>
      <c r="AHG132" s="119"/>
      <c r="AHH132" s="119"/>
      <c r="AHI132" s="119"/>
      <c r="AHJ132" s="119"/>
      <c r="AHK132" s="119"/>
      <c r="AHL132" s="119"/>
      <c r="AHM132" s="119"/>
      <c r="AHN132" s="119"/>
      <c r="AHO132" s="119"/>
      <c r="AHP132" s="119"/>
      <c r="AHQ132" s="119"/>
      <c r="AHR132" s="119"/>
      <c r="AHS132" s="119"/>
      <c r="AHT132" s="119"/>
      <c r="AHU132" s="119"/>
      <c r="AHV132" s="119"/>
      <c r="AHW132" s="119"/>
      <c r="AHX132" s="119"/>
      <c r="AHY132" s="119"/>
      <c r="AHZ132" s="119"/>
      <c r="AIA132" s="119"/>
      <c r="AIB132" s="119"/>
      <c r="AIC132" s="119"/>
      <c r="AID132" s="119"/>
      <c r="AIE132" s="119"/>
      <c r="AIF132" s="119"/>
      <c r="AIG132" s="119"/>
      <c r="AIH132" s="119"/>
      <c r="AII132" s="119"/>
      <c r="AIJ132" s="119"/>
      <c r="AIK132" s="119"/>
      <c r="AIL132" s="119"/>
      <c r="AIM132" s="119"/>
      <c r="AIN132" s="119"/>
      <c r="AIO132" s="119"/>
      <c r="AIP132" s="119"/>
      <c r="AIQ132" s="119"/>
      <c r="AIR132" s="119"/>
      <c r="AIS132" s="119"/>
      <c r="AIT132" s="119"/>
      <c r="AIU132" s="119"/>
      <c r="AIV132" s="119"/>
      <c r="AIW132" s="119"/>
      <c r="AIX132" s="119"/>
      <c r="AIY132" s="119"/>
      <c r="AIZ132" s="119"/>
      <c r="AJA132" s="119"/>
      <c r="AJB132" s="119"/>
      <c r="AJC132" s="119"/>
      <c r="AJD132" s="119"/>
      <c r="AJE132" s="119"/>
      <c r="AJF132" s="119"/>
      <c r="AJG132" s="119"/>
      <c r="AJH132" s="119"/>
      <c r="AJI132" s="119"/>
      <c r="AJJ132" s="119"/>
      <c r="AJK132" s="119"/>
      <c r="AJL132" s="119"/>
      <c r="AJM132" s="119"/>
      <c r="AJN132" s="119"/>
      <c r="AJO132" s="119"/>
      <c r="AJP132" s="119"/>
      <c r="AJQ132" s="119"/>
      <c r="AJR132" s="119"/>
      <c r="AJS132" s="119"/>
      <c r="AJT132" s="119"/>
      <c r="AJU132" s="119"/>
      <c r="AJV132" s="119"/>
      <c r="AJW132" s="119"/>
      <c r="AJX132" s="119"/>
      <c r="AJY132" s="119"/>
      <c r="AJZ132" s="119"/>
      <c r="AKA132" s="119"/>
      <c r="AKB132" s="119"/>
      <c r="AKC132" s="119"/>
      <c r="AKD132" s="119"/>
      <c r="AKE132" s="119"/>
      <c r="AKF132" s="119"/>
      <c r="AKG132" s="119"/>
      <c r="AKH132" s="119"/>
      <c r="AKI132" s="119"/>
      <c r="AKJ132" s="119"/>
      <c r="AKK132" s="119"/>
      <c r="AKL132" s="119"/>
      <c r="AKM132" s="119"/>
      <c r="AKN132" s="119"/>
      <c r="AKO132" s="119"/>
      <c r="AKP132" s="119"/>
      <c r="AKQ132" s="119"/>
      <c r="AKR132" s="119"/>
      <c r="AKS132" s="119"/>
      <c r="AKT132" s="119"/>
      <c r="AKU132" s="119"/>
      <c r="AKV132" s="119"/>
      <c r="AKW132" s="119"/>
      <c r="AKX132" s="119"/>
      <c r="AKY132" s="119"/>
      <c r="AKZ132" s="119"/>
      <c r="ALA132" s="119"/>
      <c r="ALB132" s="119"/>
      <c r="ALC132" s="119"/>
      <c r="ALD132" s="119"/>
      <c r="ALE132" s="119"/>
      <c r="ALF132" s="119"/>
      <c r="ALG132" s="119"/>
      <c r="ALH132" s="119"/>
      <c r="ALI132" s="119"/>
      <c r="ALJ132" s="119"/>
      <c r="ALK132" s="119"/>
      <c r="ALL132" s="119"/>
      <c r="ALM132" s="119"/>
      <c r="ALN132" s="119"/>
      <c r="ALO132" s="119"/>
      <c r="ALP132" s="119"/>
      <c r="ALQ132" s="119"/>
      <c r="ALR132" s="119"/>
      <c r="ALS132" s="119"/>
      <c r="ALT132" s="119"/>
      <c r="ALU132" s="119"/>
      <c r="ALV132" s="119"/>
      <c r="ALW132" s="119"/>
      <c r="ALX132" s="119"/>
      <c r="ALY132" s="119"/>
      <c r="ALZ132" s="119"/>
      <c r="AMA132" s="119"/>
      <c r="AMB132" s="119"/>
      <c r="AMC132" s="119"/>
      <c r="AMD132" s="119"/>
      <c r="AME132" s="119"/>
      <c r="AMF132" s="119"/>
      <c r="AMG132" s="119"/>
      <c r="AMH132" s="119"/>
      <c r="AMI132" s="119"/>
      <c r="AMJ132" s="119"/>
    </row>
    <row r="133" spans="1:1024" customFormat="1" ht="41.25" customHeight="1">
      <c r="A133" s="114" t="s">
        <v>9196</v>
      </c>
      <c r="B133" s="115" t="s">
        <v>106</v>
      </c>
      <c r="C133" s="116" t="s">
        <v>101</v>
      </c>
      <c r="D133" s="116" t="s">
        <v>102</v>
      </c>
      <c r="E133" s="117">
        <v>1</v>
      </c>
      <c r="F133" s="117" t="s">
        <v>91</v>
      </c>
      <c r="G133" s="117" t="s">
        <v>91</v>
      </c>
      <c r="H133" s="117">
        <v>11843.19</v>
      </c>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c r="BM133" s="119"/>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119"/>
      <c r="DQ133" s="119"/>
      <c r="DR133" s="119"/>
      <c r="DS133" s="119"/>
      <c r="DT133" s="119"/>
      <c r="DU133" s="119"/>
      <c r="DV133" s="119"/>
      <c r="DW133" s="119"/>
      <c r="DX133" s="119"/>
      <c r="DY133" s="119"/>
      <c r="DZ133" s="119"/>
      <c r="EA133" s="119"/>
      <c r="EB133" s="119"/>
      <c r="EC133" s="119"/>
      <c r="ED133" s="119"/>
      <c r="EE133" s="119"/>
      <c r="EF133" s="119"/>
      <c r="EG133" s="119"/>
      <c r="EH133" s="119"/>
      <c r="EI133" s="119"/>
      <c r="EJ133" s="119"/>
      <c r="EK133" s="119"/>
      <c r="EL133" s="119"/>
      <c r="EM133" s="119"/>
      <c r="EN133" s="119"/>
      <c r="EO133" s="119"/>
      <c r="EP133" s="119"/>
      <c r="EQ133" s="119"/>
      <c r="ER133" s="119"/>
      <c r="ES133" s="119"/>
      <c r="ET133" s="119"/>
      <c r="EU133" s="119"/>
      <c r="EV133" s="119"/>
      <c r="EW133" s="119"/>
      <c r="EX133" s="119"/>
      <c r="EY133" s="119"/>
      <c r="EZ133" s="119"/>
      <c r="FA133" s="119"/>
      <c r="FB133" s="119"/>
      <c r="FC133" s="119"/>
      <c r="FD133" s="119"/>
      <c r="FE133" s="119"/>
      <c r="FF133" s="119"/>
      <c r="FG133" s="119"/>
      <c r="FH133" s="119"/>
      <c r="FI133" s="119"/>
      <c r="FJ133" s="119"/>
      <c r="FK133" s="119"/>
      <c r="FL133" s="119"/>
      <c r="FM133" s="119"/>
      <c r="FN133" s="119"/>
      <c r="FO133" s="119"/>
      <c r="FP133" s="119"/>
      <c r="FQ133" s="119"/>
      <c r="FR133" s="119"/>
      <c r="FS133" s="119"/>
      <c r="FT133" s="119"/>
      <c r="FU133" s="119"/>
      <c r="FV133" s="119"/>
      <c r="FW133" s="119"/>
      <c r="FX133" s="119"/>
      <c r="FY133" s="119"/>
      <c r="FZ133" s="119"/>
      <c r="GA133" s="119"/>
      <c r="GB133" s="119"/>
      <c r="GC133" s="119"/>
      <c r="GD133" s="119"/>
      <c r="GE133" s="119"/>
      <c r="GF133" s="119"/>
      <c r="GG133" s="119"/>
      <c r="GH133" s="119"/>
      <c r="GI133" s="119"/>
      <c r="GJ133" s="119"/>
      <c r="GK133" s="119"/>
      <c r="GL133" s="119"/>
      <c r="GM133" s="119"/>
      <c r="GN133" s="119"/>
      <c r="GO133" s="119"/>
      <c r="GP133" s="119"/>
      <c r="GQ133" s="119"/>
      <c r="GR133" s="119"/>
      <c r="GS133" s="119"/>
      <c r="GT133" s="119"/>
      <c r="GU133" s="119"/>
      <c r="GV133" s="119"/>
      <c r="GW133" s="119"/>
      <c r="GX133" s="119"/>
      <c r="GY133" s="119"/>
      <c r="GZ133" s="119"/>
      <c r="HA133" s="119"/>
      <c r="HB133" s="119"/>
      <c r="HC133" s="119"/>
      <c r="HD133" s="119"/>
      <c r="HE133" s="119"/>
      <c r="HF133" s="119"/>
      <c r="HG133" s="119"/>
      <c r="HH133" s="119"/>
      <c r="HI133" s="119"/>
      <c r="HJ133" s="119"/>
      <c r="HK133" s="119"/>
      <c r="HL133" s="119"/>
      <c r="HM133" s="119"/>
      <c r="HN133" s="119"/>
      <c r="HO133" s="119"/>
      <c r="HP133" s="119"/>
      <c r="HQ133" s="119"/>
      <c r="HR133" s="119"/>
      <c r="HS133" s="119"/>
      <c r="HT133" s="119"/>
      <c r="HU133" s="119"/>
      <c r="HV133" s="119"/>
      <c r="HW133" s="119"/>
      <c r="HX133" s="119"/>
      <c r="HY133" s="119"/>
      <c r="HZ133" s="119"/>
      <c r="IA133" s="119"/>
      <c r="IB133" s="119"/>
      <c r="IC133" s="119"/>
      <c r="ID133" s="119"/>
      <c r="IE133" s="119"/>
      <c r="IF133" s="119"/>
      <c r="IG133" s="119"/>
      <c r="IH133" s="119"/>
      <c r="II133" s="119"/>
      <c r="IJ133" s="119"/>
      <c r="IK133" s="119"/>
      <c r="IL133" s="119"/>
      <c r="IM133" s="119"/>
      <c r="IN133" s="119"/>
      <c r="IO133" s="119"/>
      <c r="IP133" s="119"/>
      <c r="IQ133" s="119"/>
      <c r="IR133" s="119"/>
      <c r="IS133" s="119"/>
      <c r="IT133" s="119"/>
      <c r="IU133" s="119"/>
      <c r="IV133" s="119"/>
      <c r="IW133" s="119"/>
      <c r="IX133" s="119"/>
      <c r="IY133" s="119"/>
      <c r="IZ133" s="119"/>
      <c r="JA133" s="119"/>
      <c r="JB133" s="119"/>
      <c r="JC133" s="119"/>
      <c r="JD133" s="119"/>
      <c r="JE133" s="119"/>
      <c r="JF133" s="119"/>
      <c r="JG133" s="119"/>
      <c r="JH133" s="119"/>
      <c r="JI133" s="119"/>
      <c r="JJ133" s="119"/>
      <c r="JK133" s="119"/>
      <c r="JL133" s="119"/>
      <c r="JM133" s="119"/>
      <c r="JN133" s="119"/>
      <c r="JO133" s="119"/>
      <c r="JP133" s="119"/>
      <c r="JQ133" s="119"/>
      <c r="JR133" s="119"/>
      <c r="JS133" s="119"/>
      <c r="JT133" s="119"/>
      <c r="JU133" s="119"/>
      <c r="JV133" s="119"/>
      <c r="JW133" s="119"/>
      <c r="JX133" s="119"/>
      <c r="JY133" s="119"/>
      <c r="JZ133" s="119"/>
      <c r="KA133" s="119"/>
      <c r="KB133" s="119"/>
      <c r="KC133" s="119"/>
      <c r="KD133" s="119"/>
      <c r="KE133" s="119"/>
      <c r="KF133" s="119"/>
      <c r="KG133" s="119"/>
      <c r="KH133" s="119"/>
      <c r="KI133" s="119"/>
      <c r="KJ133" s="119"/>
      <c r="KK133" s="119"/>
      <c r="KL133" s="119"/>
      <c r="KM133" s="119"/>
      <c r="KN133" s="119"/>
      <c r="KO133" s="119"/>
      <c r="KP133" s="119"/>
      <c r="KQ133" s="119"/>
      <c r="KR133" s="119"/>
      <c r="KS133" s="119"/>
      <c r="KT133" s="119"/>
      <c r="KU133" s="119"/>
      <c r="KV133" s="119"/>
      <c r="KW133" s="119"/>
      <c r="KX133" s="119"/>
      <c r="KY133" s="119"/>
      <c r="KZ133" s="119"/>
      <c r="LA133" s="119"/>
      <c r="LB133" s="119"/>
      <c r="LC133" s="119"/>
      <c r="LD133" s="119"/>
      <c r="LE133" s="119"/>
      <c r="LF133" s="119"/>
      <c r="LG133" s="119"/>
      <c r="LH133" s="119"/>
      <c r="LI133" s="119"/>
      <c r="LJ133" s="119"/>
      <c r="LK133" s="119"/>
      <c r="LL133" s="119"/>
      <c r="LM133" s="119"/>
      <c r="LN133" s="119"/>
      <c r="LO133" s="119"/>
      <c r="LP133" s="119"/>
      <c r="LQ133" s="119"/>
      <c r="LR133" s="119"/>
      <c r="LS133" s="119"/>
      <c r="LT133" s="119"/>
      <c r="LU133" s="119"/>
      <c r="LV133" s="119"/>
      <c r="LW133" s="119"/>
      <c r="LX133" s="119"/>
      <c r="LY133" s="119"/>
      <c r="LZ133" s="119"/>
      <c r="MA133" s="119"/>
      <c r="MB133" s="119"/>
      <c r="MC133" s="119"/>
      <c r="MD133" s="119"/>
      <c r="ME133" s="119"/>
      <c r="MF133" s="119"/>
      <c r="MG133" s="119"/>
      <c r="MH133" s="119"/>
      <c r="MI133" s="119"/>
      <c r="MJ133" s="119"/>
      <c r="MK133" s="119"/>
      <c r="ML133" s="119"/>
      <c r="MM133" s="119"/>
      <c r="MN133" s="119"/>
      <c r="MO133" s="119"/>
      <c r="MP133" s="119"/>
      <c r="MQ133" s="119"/>
      <c r="MR133" s="119"/>
      <c r="MS133" s="119"/>
      <c r="MT133" s="119"/>
      <c r="MU133" s="119"/>
      <c r="MV133" s="119"/>
      <c r="MW133" s="119"/>
      <c r="MX133" s="119"/>
      <c r="MY133" s="119"/>
      <c r="MZ133" s="119"/>
      <c r="NA133" s="119"/>
      <c r="NB133" s="119"/>
      <c r="NC133" s="119"/>
      <c r="ND133" s="119"/>
      <c r="NE133" s="119"/>
      <c r="NF133" s="119"/>
      <c r="NG133" s="119"/>
      <c r="NH133" s="119"/>
      <c r="NI133" s="119"/>
      <c r="NJ133" s="119"/>
      <c r="NK133" s="119"/>
      <c r="NL133" s="119"/>
      <c r="NM133" s="119"/>
      <c r="NN133" s="119"/>
      <c r="NO133" s="119"/>
      <c r="NP133" s="119"/>
      <c r="NQ133" s="119"/>
      <c r="NR133" s="119"/>
      <c r="NS133" s="119"/>
      <c r="NT133" s="119"/>
      <c r="NU133" s="119"/>
      <c r="NV133" s="119"/>
      <c r="NW133" s="119"/>
      <c r="NX133" s="119"/>
      <c r="NY133" s="119"/>
      <c r="NZ133" s="119"/>
      <c r="OA133" s="119"/>
      <c r="OB133" s="119"/>
      <c r="OC133" s="119"/>
      <c r="OD133" s="119"/>
      <c r="OE133" s="119"/>
      <c r="OF133" s="119"/>
      <c r="OG133" s="119"/>
      <c r="OH133" s="119"/>
      <c r="OI133" s="119"/>
      <c r="OJ133" s="119"/>
      <c r="OK133" s="119"/>
      <c r="OL133" s="119"/>
      <c r="OM133" s="119"/>
      <c r="ON133" s="119"/>
      <c r="OO133" s="119"/>
      <c r="OP133" s="119"/>
      <c r="OQ133" s="119"/>
      <c r="OR133" s="119"/>
      <c r="OS133" s="119"/>
      <c r="OT133" s="119"/>
      <c r="OU133" s="119"/>
      <c r="OV133" s="119"/>
      <c r="OW133" s="119"/>
      <c r="OX133" s="119"/>
      <c r="OY133" s="119"/>
      <c r="OZ133" s="119"/>
      <c r="PA133" s="119"/>
      <c r="PB133" s="119"/>
      <c r="PC133" s="119"/>
      <c r="PD133" s="119"/>
      <c r="PE133" s="119"/>
      <c r="PF133" s="119"/>
      <c r="PG133" s="119"/>
      <c r="PH133" s="119"/>
      <c r="PI133" s="119"/>
      <c r="PJ133" s="119"/>
      <c r="PK133" s="119"/>
      <c r="PL133" s="119"/>
      <c r="PM133" s="119"/>
      <c r="PN133" s="119"/>
      <c r="PO133" s="119"/>
      <c r="PP133" s="119"/>
      <c r="PQ133" s="119"/>
      <c r="PR133" s="119"/>
      <c r="PS133" s="119"/>
      <c r="PT133" s="119"/>
      <c r="PU133" s="119"/>
      <c r="PV133" s="119"/>
      <c r="PW133" s="119"/>
      <c r="PX133" s="119"/>
      <c r="PY133" s="119"/>
      <c r="PZ133" s="119"/>
      <c r="QA133" s="119"/>
      <c r="QB133" s="119"/>
      <c r="QC133" s="119"/>
      <c r="QD133" s="119"/>
      <c r="QE133" s="119"/>
      <c r="QF133" s="119"/>
      <c r="QG133" s="119"/>
      <c r="QH133" s="119"/>
      <c r="QI133" s="119"/>
      <c r="QJ133" s="119"/>
      <c r="QK133" s="119"/>
      <c r="QL133" s="119"/>
      <c r="QM133" s="119"/>
      <c r="QN133" s="119"/>
      <c r="QO133" s="119"/>
      <c r="QP133" s="119"/>
      <c r="QQ133" s="119"/>
      <c r="QR133" s="119"/>
      <c r="QS133" s="119"/>
      <c r="QT133" s="119"/>
      <c r="QU133" s="119"/>
      <c r="QV133" s="119"/>
      <c r="QW133" s="119"/>
      <c r="QX133" s="119"/>
      <c r="QY133" s="119"/>
      <c r="QZ133" s="119"/>
      <c r="RA133" s="119"/>
      <c r="RB133" s="119"/>
      <c r="RC133" s="119"/>
      <c r="RD133" s="119"/>
      <c r="RE133" s="119"/>
      <c r="RF133" s="119"/>
      <c r="RG133" s="119"/>
      <c r="RH133" s="119"/>
      <c r="RI133" s="119"/>
      <c r="RJ133" s="119"/>
      <c r="RK133" s="119"/>
      <c r="RL133" s="119"/>
      <c r="RM133" s="119"/>
      <c r="RN133" s="119"/>
      <c r="RO133" s="119"/>
      <c r="RP133" s="119"/>
      <c r="RQ133" s="119"/>
      <c r="RR133" s="119"/>
      <c r="RS133" s="119"/>
      <c r="RT133" s="119"/>
      <c r="RU133" s="119"/>
      <c r="RV133" s="119"/>
      <c r="RW133" s="119"/>
      <c r="RX133" s="119"/>
      <c r="RY133" s="119"/>
      <c r="RZ133" s="119"/>
      <c r="SA133" s="119"/>
      <c r="SB133" s="119"/>
      <c r="SC133" s="119"/>
      <c r="SD133" s="119"/>
      <c r="SE133" s="119"/>
      <c r="SF133" s="119"/>
      <c r="SG133" s="119"/>
      <c r="SH133" s="119"/>
      <c r="SI133" s="119"/>
      <c r="SJ133" s="119"/>
      <c r="SK133" s="119"/>
      <c r="SL133" s="119"/>
      <c r="SM133" s="119"/>
      <c r="SN133" s="119"/>
      <c r="SO133" s="119"/>
      <c r="SP133" s="119"/>
      <c r="SQ133" s="119"/>
      <c r="SR133" s="119"/>
      <c r="SS133" s="119"/>
      <c r="ST133" s="119"/>
      <c r="SU133" s="119"/>
      <c r="SV133" s="119"/>
      <c r="SW133" s="119"/>
      <c r="SX133" s="119"/>
      <c r="SY133" s="119"/>
      <c r="SZ133" s="119"/>
      <c r="TA133" s="119"/>
      <c r="TB133" s="119"/>
      <c r="TC133" s="119"/>
      <c r="TD133" s="119"/>
      <c r="TE133" s="119"/>
      <c r="TF133" s="119"/>
      <c r="TG133" s="119"/>
      <c r="TH133" s="119"/>
      <c r="TI133" s="119"/>
      <c r="TJ133" s="119"/>
      <c r="TK133" s="119"/>
      <c r="TL133" s="119"/>
      <c r="TM133" s="119"/>
      <c r="TN133" s="119"/>
      <c r="TO133" s="119"/>
      <c r="TP133" s="119"/>
      <c r="TQ133" s="119"/>
      <c r="TR133" s="119"/>
      <c r="TS133" s="119"/>
      <c r="TT133" s="119"/>
      <c r="TU133" s="119"/>
      <c r="TV133" s="119"/>
      <c r="TW133" s="119"/>
      <c r="TX133" s="119"/>
      <c r="TY133" s="119"/>
      <c r="TZ133" s="119"/>
      <c r="UA133" s="119"/>
      <c r="UB133" s="119"/>
      <c r="UC133" s="119"/>
      <c r="UD133" s="119"/>
      <c r="UE133" s="119"/>
      <c r="UF133" s="119"/>
      <c r="UG133" s="119"/>
      <c r="UH133" s="119"/>
      <c r="UI133" s="119"/>
      <c r="UJ133" s="119"/>
      <c r="UK133" s="119"/>
      <c r="UL133" s="119"/>
      <c r="UM133" s="119"/>
      <c r="UN133" s="119"/>
      <c r="UO133" s="119"/>
      <c r="UP133" s="119"/>
      <c r="UQ133" s="119"/>
      <c r="UR133" s="119"/>
      <c r="US133" s="119"/>
      <c r="UT133" s="119"/>
      <c r="UU133" s="119"/>
      <c r="UV133" s="119"/>
      <c r="UW133" s="119"/>
      <c r="UX133" s="119"/>
      <c r="UY133" s="119"/>
      <c r="UZ133" s="119"/>
      <c r="VA133" s="119"/>
      <c r="VB133" s="119"/>
      <c r="VC133" s="119"/>
      <c r="VD133" s="119"/>
      <c r="VE133" s="119"/>
      <c r="VF133" s="119"/>
      <c r="VG133" s="119"/>
      <c r="VH133" s="119"/>
      <c r="VI133" s="119"/>
      <c r="VJ133" s="119"/>
      <c r="VK133" s="119"/>
      <c r="VL133" s="119"/>
      <c r="VM133" s="119"/>
      <c r="VN133" s="119"/>
      <c r="VO133" s="119"/>
      <c r="VP133" s="119"/>
      <c r="VQ133" s="119"/>
      <c r="VR133" s="119"/>
      <c r="VS133" s="119"/>
      <c r="VT133" s="119"/>
      <c r="VU133" s="119"/>
      <c r="VV133" s="119"/>
      <c r="VW133" s="119"/>
      <c r="VX133" s="119"/>
      <c r="VY133" s="119"/>
      <c r="VZ133" s="119"/>
      <c r="WA133" s="119"/>
      <c r="WB133" s="119"/>
      <c r="WC133" s="119"/>
      <c r="WD133" s="119"/>
      <c r="WE133" s="119"/>
      <c r="WF133" s="119"/>
      <c r="WG133" s="119"/>
      <c r="WH133" s="119"/>
      <c r="WI133" s="119"/>
      <c r="WJ133" s="119"/>
      <c r="WK133" s="119"/>
      <c r="WL133" s="119"/>
      <c r="WM133" s="119"/>
      <c r="WN133" s="119"/>
      <c r="WO133" s="119"/>
      <c r="WP133" s="119"/>
      <c r="WQ133" s="119"/>
      <c r="WR133" s="119"/>
      <c r="WS133" s="119"/>
      <c r="WT133" s="119"/>
      <c r="WU133" s="119"/>
      <c r="WV133" s="119"/>
      <c r="WW133" s="119"/>
      <c r="WX133" s="119"/>
      <c r="WY133" s="119"/>
      <c r="WZ133" s="119"/>
      <c r="XA133" s="119"/>
      <c r="XB133" s="119"/>
      <c r="XC133" s="119"/>
      <c r="XD133" s="119"/>
      <c r="XE133" s="119"/>
      <c r="XF133" s="119"/>
      <c r="XG133" s="119"/>
      <c r="XH133" s="119"/>
      <c r="XI133" s="119"/>
      <c r="XJ133" s="119"/>
      <c r="XK133" s="119"/>
      <c r="XL133" s="119"/>
      <c r="XM133" s="119"/>
      <c r="XN133" s="119"/>
      <c r="XO133" s="119"/>
      <c r="XP133" s="119"/>
      <c r="XQ133" s="119"/>
      <c r="XR133" s="119"/>
      <c r="XS133" s="119"/>
      <c r="XT133" s="119"/>
      <c r="XU133" s="119"/>
      <c r="XV133" s="119"/>
      <c r="XW133" s="119"/>
      <c r="XX133" s="119"/>
      <c r="XY133" s="119"/>
      <c r="XZ133" s="119"/>
      <c r="YA133" s="119"/>
      <c r="YB133" s="119"/>
      <c r="YC133" s="119"/>
      <c r="YD133" s="119"/>
      <c r="YE133" s="119"/>
      <c r="YF133" s="119"/>
      <c r="YG133" s="119"/>
      <c r="YH133" s="119"/>
      <c r="YI133" s="119"/>
      <c r="YJ133" s="119"/>
      <c r="YK133" s="119"/>
      <c r="YL133" s="119"/>
      <c r="YM133" s="119"/>
      <c r="YN133" s="119"/>
      <c r="YO133" s="119"/>
      <c r="YP133" s="119"/>
      <c r="YQ133" s="119"/>
      <c r="YR133" s="119"/>
      <c r="YS133" s="119"/>
      <c r="YT133" s="119"/>
      <c r="YU133" s="119"/>
      <c r="YV133" s="119"/>
      <c r="YW133" s="119"/>
      <c r="YX133" s="119"/>
      <c r="YY133" s="119"/>
      <c r="YZ133" s="119"/>
      <c r="ZA133" s="119"/>
      <c r="ZB133" s="119"/>
      <c r="ZC133" s="119"/>
      <c r="ZD133" s="119"/>
      <c r="ZE133" s="119"/>
      <c r="ZF133" s="119"/>
      <c r="ZG133" s="119"/>
      <c r="ZH133" s="119"/>
      <c r="ZI133" s="119"/>
      <c r="ZJ133" s="119"/>
      <c r="ZK133" s="119"/>
      <c r="ZL133" s="119"/>
      <c r="ZM133" s="119"/>
      <c r="ZN133" s="119"/>
      <c r="ZO133" s="119"/>
      <c r="ZP133" s="119"/>
      <c r="ZQ133" s="119"/>
      <c r="ZR133" s="119"/>
      <c r="ZS133" s="119"/>
      <c r="ZT133" s="119"/>
      <c r="ZU133" s="119"/>
      <c r="ZV133" s="119"/>
      <c r="ZW133" s="119"/>
      <c r="ZX133" s="119"/>
      <c r="ZY133" s="119"/>
      <c r="ZZ133" s="119"/>
      <c r="AAA133" s="119"/>
      <c r="AAB133" s="119"/>
      <c r="AAC133" s="119"/>
      <c r="AAD133" s="119"/>
      <c r="AAE133" s="119"/>
      <c r="AAF133" s="119"/>
      <c r="AAG133" s="119"/>
      <c r="AAH133" s="119"/>
      <c r="AAI133" s="119"/>
      <c r="AAJ133" s="119"/>
      <c r="AAK133" s="119"/>
      <c r="AAL133" s="119"/>
      <c r="AAM133" s="119"/>
      <c r="AAN133" s="119"/>
      <c r="AAO133" s="119"/>
      <c r="AAP133" s="119"/>
      <c r="AAQ133" s="119"/>
      <c r="AAR133" s="119"/>
      <c r="AAS133" s="119"/>
      <c r="AAT133" s="119"/>
      <c r="AAU133" s="119"/>
      <c r="AAV133" s="119"/>
      <c r="AAW133" s="119"/>
      <c r="AAX133" s="119"/>
      <c r="AAY133" s="119"/>
      <c r="AAZ133" s="119"/>
      <c r="ABA133" s="119"/>
      <c r="ABB133" s="119"/>
      <c r="ABC133" s="119"/>
      <c r="ABD133" s="119"/>
      <c r="ABE133" s="119"/>
      <c r="ABF133" s="119"/>
      <c r="ABG133" s="119"/>
      <c r="ABH133" s="119"/>
      <c r="ABI133" s="119"/>
      <c r="ABJ133" s="119"/>
      <c r="ABK133" s="119"/>
      <c r="ABL133" s="119"/>
      <c r="ABM133" s="119"/>
      <c r="ABN133" s="119"/>
      <c r="ABO133" s="119"/>
      <c r="ABP133" s="119"/>
      <c r="ABQ133" s="119"/>
      <c r="ABR133" s="119"/>
      <c r="ABS133" s="119"/>
      <c r="ABT133" s="119"/>
      <c r="ABU133" s="119"/>
      <c r="ABV133" s="119"/>
      <c r="ABW133" s="119"/>
      <c r="ABX133" s="119"/>
      <c r="ABY133" s="119"/>
      <c r="ABZ133" s="119"/>
      <c r="ACA133" s="119"/>
      <c r="ACB133" s="119"/>
      <c r="ACC133" s="119"/>
      <c r="ACD133" s="119"/>
      <c r="ACE133" s="119"/>
      <c r="ACF133" s="119"/>
      <c r="ACG133" s="119"/>
      <c r="ACH133" s="119"/>
      <c r="ACI133" s="119"/>
      <c r="ACJ133" s="119"/>
      <c r="ACK133" s="119"/>
      <c r="ACL133" s="119"/>
      <c r="ACM133" s="119"/>
      <c r="ACN133" s="119"/>
      <c r="ACO133" s="119"/>
      <c r="ACP133" s="119"/>
      <c r="ACQ133" s="119"/>
      <c r="ACR133" s="119"/>
      <c r="ACS133" s="119"/>
      <c r="ACT133" s="119"/>
      <c r="ACU133" s="119"/>
      <c r="ACV133" s="119"/>
      <c r="ACW133" s="119"/>
      <c r="ACX133" s="119"/>
      <c r="ACY133" s="119"/>
      <c r="ACZ133" s="119"/>
      <c r="ADA133" s="119"/>
      <c r="ADB133" s="119"/>
      <c r="ADC133" s="119"/>
      <c r="ADD133" s="119"/>
      <c r="ADE133" s="119"/>
      <c r="ADF133" s="119"/>
      <c r="ADG133" s="119"/>
      <c r="ADH133" s="119"/>
      <c r="ADI133" s="119"/>
      <c r="ADJ133" s="119"/>
      <c r="ADK133" s="119"/>
      <c r="ADL133" s="119"/>
      <c r="ADM133" s="119"/>
      <c r="ADN133" s="119"/>
      <c r="ADO133" s="119"/>
      <c r="ADP133" s="119"/>
      <c r="ADQ133" s="119"/>
      <c r="ADR133" s="119"/>
      <c r="ADS133" s="119"/>
      <c r="ADT133" s="119"/>
      <c r="ADU133" s="119"/>
      <c r="ADV133" s="119"/>
      <c r="ADW133" s="119"/>
      <c r="ADX133" s="119"/>
      <c r="ADY133" s="119"/>
      <c r="ADZ133" s="119"/>
      <c r="AEA133" s="119"/>
      <c r="AEB133" s="119"/>
      <c r="AEC133" s="119"/>
      <c r="AED133" s="119"/>
      <c r="AEE133" s="119"/>
      <c r="AEF133" s="119"/>
      <c r="AEG133" s="119"/>
      <c r="AEH133" s="119"/>
      <c r="AEI133" s="119"/>
      <c r="AEJ133" s="119"/>
      <c r="AEK133" s="119"/>
      <c r="AEL133" s="119"/>
      <c r="AEM133" s="119"/>
      <c r="AEN133" s="119"/>
      <c r="AEO133" s="119"/>
      <c r="AEP133" s="119"/>
      <c r="AEQ133" s="119"/>
      <c r="AER133" s="119"/>
      <c r="AES133" s="119"/>
      <c r="AET133" s="119"/>
      <c r="AEU133" s="119"/>
      <c r="AEV133" s="119"/>
      <c r="AEW133" s="119"/>
      <c r="AEX133" s="119"/>
      <c r="AEY133" s="119"/>
      <c r="AEZ133" s="119"/>
      <c r="AFA133" s="119"/>
      <c r="AFB133" s="119"/>
      <c r="AFC133" s="119"/>
      <c r="AFD133" s="119"/>
      <c r="AFE133" s="119"/>
      <c r="AFF133" s="119"/>
      <c r="AFG133" s="119"/>
      <c r="AFH133" s="119"/>
      <c r="AFI133" s="119"/>
      <c r="AFJ133" s="119"/>
      <c r="AFK133" s="119"/>
      <c r="AFL133" s="119"/>
      <c r="AFM133" s="119"/>
      <c r="AFN133" s="119"/>
      <c r="AFO133" s="119"/>
      <c r="AFP133" s="119"/>
      <c r="AFQ133" s="119"/>
      <c r="AFR133" s="119"/>
      <c r="AFS133" s="119"/>
      <c r="AFT133" s="119"/>
      <c r="AFU133" s="119"/>
      <c r="AFV133" s="119"/>
      <c r="AFW133" s="119"/>
      <c r="AFX133" s="119"/>
      <c r="AFY133" s="119"/>
      <c r="AFZ133" s="119"/>
      <c r="AGA133" s="119"/>
      <c r="AGB133" s="119"/>
      <c r="AGC133" s="119"/>
      <c r="AGD133" s="119"/>
      <c r="AGE133" s="119"/>
      <c r="AGF133" s="119"/>
      <c r="AGG133" s="119"/>
      <c r="AGH133" s="119"/>
      <c r="AGI133" s="119"/>
      <c r="AGJ133" s="119"/>
      <c r="AGK133" s="119"/>
      <c r="AGL133" s="119"/>
      <c r="AGM133" s="119"/>
      <c r="AGN133" s="119"/>
      <c r="AGO133" s="119"/>
      <c r="AGP133" s="119"/>
      <c r="AGQ133" s="119"/>
      <c r="AGR133" s="119"/>
      <c r="AGS133" s="119"/>
      <c r="AGT133" s="119"/>
      <c r="AGU133" s="119"/>
      <c r="AGV133" s="119"/>
      <c r="AGW133" s="119"/>
      <c r="AGX133" s="119"/>
      <c r="AGY133" s="119"/>
      <c r="AGZ133" s="119"/>
      <c r="AHA133" s="119"/>
      <c r="AHB133" s="119"/>
      <c r="AHC133" s="119"/>
      <c r="AHD133" s="119"/>
      <c r="AHE133" s="119"/>
      <c r="AHF133" s="119"/>
      <c r="AHG133" s="119"/>
      <c r="AHH133" s="119"/>
      <c r="AHI133" s="119"/>
      <c r="AHJ133" s="119"/>
      <c r="AHK133" s="119"/>
      <c r="AHL133" s="119"/>
      <c r="AHM133" s="119"/>
      <c r="AHN133" s="119"/>
      <c r="AHO133" s="119"/>
      <c r="AHP133" s="119"/>
      <c r="AHQ133" s="119"/>
      <c r="AHR133" s="119"/>
      <c r="AHS133" s="119"/>
      <c r="AHT133" s="119"/>
      <c r="AHU133" s="119"/>
      <c r="AHV133" s="119"/>
      <c r="AHW133" s="119"/>
      <c r="AHX133" s="119"/>
      <c r="AHY133" s="119"/>
      <c r="AHZ133" s="119"/>
      <c r="AIA133" s="119"/>
      <c r="AIB133" s="119"/>
      <c r="AIC133" s="119"/>
      <c r="AID133" s="119"/>
      <c r="AIE133" s="119"/>
      <c r="AIF133" s="119"/>
      <c r="AIG133" s="119"/>
      <c r="AIH133" s="119"/>
      <c r="AII133" s="119"/>
      <c r="AIJ133" s="119"/>
      <c r="AIK133" s="119"/>
      <c r="AIL133" s="119"/>
      <c r="AIM133" s="119"/>
      <c r="AIN133" s="119"/>
      <c r="AIO133" s="119"/>
      <c r="AIP133" s="119"/>
      <c r="AIQ133" s="119"/>
      <c r="AIR133" s="119"/>
      <c r="AIS133" s="119"/>
      <c r="AIT133" s="119"/>
      <c r="AIU133" s="119"/>
      <c r="AIV133" s="119"/>
      <c r="AIW133" s="119"/>
      <c r="AIX133" s="119"/>
      <c r="AIY133" s="119"/>
      <c r="AIZ133" s="119"/>
      <c r="AJA133" s="119"/>
      <c r="AJB133" s="119"/>
      <c r="AJC133" s="119"/>
      <c r="AJD133" s="119"/>
      <c r="AJE133" s="119"/>
      <c r="AJF133" s="119"/>
      <c r="AJG133" s="119"/>
      <c r="AJH133" s="119"/>
      <c r="AJI133" s="119"/>
      <c r="AJJ133" s="119"/>
      <c r="AJK133" s="119"/>
      <c r="AJL133" s="119"/>
      <c r="AJM133" s="119"/>
      <c r="AJN133" s="119"/>
      <c r="AJO133" s="119"/>
      <c r="AJP133" s="119"/>
      <c r="AJQ133" s="119"/>
      <c r="AJR133" s="119"/>
      <c r="AJS133" s="119"/>
      <c r="AJT133" s="119"/>
      <c r="AJU133" s="119"/>
      <c r="AJV133" s="119"/>
      <c r="AJW133" s="119"/>
      <c r="AJX133" s="119"/>
      <c r="AJY133" s="119"/>
      <c r="AJZ133" s="119"/>
      <c r="AKA133" s="119"/>
      <c r="AKB133" s="119"/>
      <c r="AKC133" s="119"/>
      <c r="AKD133" s="119"/>
      <c r="AKE133" s="119"/>
      <c r="AKF133" s="119"/>
      <c r="AKG133" s="119"/>
      <c r="AKH133" s="119"/>
      <c r="AKI133" s="119"/>
      <c r="AKJ133" s="119"/>
      <c r="AKK133" s="119"/>
      <c r="AKL133" s="119"/>
      <c r="AKM133" s="119"/>
      <c r="AKN133" s="119"/>
      <c r="AKO133" s="119"/>
      <c r="AKP133" s="119"/>
      <c r="AKQ133" s="119"/>
      <c r="AKR133" s="119"/>
      <c r="AKS133" s="119"/>
      <c r="AKT133" s="119"/>
      <c r="AKU133" s="119"/>
      <c r="AKV133" s="119"/>
      <c r="AKW133" s="119"/>
      <c r="AKX133" s="119"/>
      <c r="AKY133" s="119"/>
      <c r="AKZ133" s="119"/>
      <c r="ALA133" s="119"/>
      <c r="ALB133" s="119"/>
      <c r="ALC133" s="119"/>
      <c r="ALD133" s="119"/>
      <c r="ALE133" s="119"/>
      <c r="ALF133" s="119"/>
      <c r="ALG133" s="119"/>
      <c r="ALH133" s="119"/>
      <c r="ALI133" s="119"/>
      <c r="ALJ133" s="119"/>
      <c r="ALK133" s="119"/>
      <c r="ALL133" s="119"/>
      <c r="ALM133" s="119"/>
      <c r="ALN133" s="119"/>
      <c r="ALO133" s="119"/>
      <c r="ALP133" s="119"/>
      <c r="ALQ133" s="119"/>
      <c r="ALR133" s="119"/>
      <c r="ALS133" s="119"/>
      <c r="ALT133" s="119"/>
      <c r="ALU133" s="119"/>
      <c r="ALV133" s="119"/>
      <c r="ALW133" s="119"/>
      <c r="ALX133" s="119"/>
      <c r="ALY133" s="119"/>
      <c r="ALZ133" s="119"/>
      <c r="AMA133" s="119"/>
      <c r="AMB133" s="119"/>
      <c r="AMC133" s="119"/>
      <c r="AMD133" s="119"/>
      <c r="AME133" s="119"/>
      <c r="AMF133" s="119"/>
      <c r="AMG133" s="119"/>
      <c r="AMH133" s="119"/>
      <c r="AMI133" s="119"/>
      <c r="AMJ133" s="119"/>
    </row>
    <row r="134" spans="1:1024" customFormat="1" ht="15">
      <c r="A134" s="119"/>
      <c r="B134" s="121"/>
      <c r="C134" s="119"/>
      <c r="D134" s="119"/>
      <c r="E134" s="122"/>
      <c r="F134" s="122"/>
      <c r="G134" s="122"/>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119"/>
      <c r="DQ134" s="119"/>
      <c r="DR134" s="119"/>
      <c r="DS134" s="119"/>
      <c r="DT134" s="119"/>
      <c r="DU134" s="119"/>
      <c r="DV134" s="119"/>
      <c r="DW134" s="119"/>
      <c r="DX134" s="119"/>
      <c r="DY134" s="119"/>
      <c r="DZ134" s="119"/>
      <c r="EA134" s="119"/>
      <c r="EB134" s="119"/>
      <c r="EC134" s="119"/>
      <c r="ED134" s="119"/>
      <c r="EE134" s="119"/>
      <c r="EF134" s="119"/>
      <c r="EG134" s="119"/>
      <c r="EH134" s="119"/>
      <c r="EI134" s="119"/>
      <c r="EJ134" s="119"/>
      <c r="EK134" s="119"/>
      <c r="EL134" s="119"/>
      <c r="EM134" s="119"/>
      <c r="EN134" s="119"/>
      <c r="EO134" s="119"/>
      <c r="EP134" s="119"/>
      <c r="EQ134" s="119"/>
      <c r="ER134" s="119"/>
      <c r="ES134" s="119"/>
      <c r="ET134" s="119"/>
      <c r="EU134" s="119"/>
      <c r="EV134" s="119"/>
      <c r="EW134" s="119"/>
      <c r="EX134" s="119"/>
      <c r="EY134" s="119"/>
      <c r="EZ134" s="119"/>
      <c r="FA134" s="119"/>
      <c r="FB134" s="119"/>
      <c r="FC134" s="119"/>
      <c r="FD134" s="119"/>
      <c r="FE134" s="119"/>
      <c r="FF134" s="119"/>
      <c r="FG134" s="119"/>
      <c r="FH134" s="119"/>
      <c r="FI134" s="119"/>
      <c r="FJ134" s="119"/>
      <c r="FK134" s="119"/>
      <c r="FL134" s="119"/>
      <c r="FM134" s="119"/>
      <c r="FN134" s="119"/>
      <c r="FO134" s="119"/>
      <c r="FP134" s="119"/>
      <c r="FQ134" s="119"/>
      <c r="FR134" s="119"/>
      <c r="FS134" s="119"/>
      <c r="FT134" s="119"/>
      <c r="FU134" s="119"/>
      <c r="FV134" s="119"/>
      <c r="FW134" s="119"/>
      <c r="FX134" s="119"/>
      <c r="FY134" s="119"/>
      <c r="FZ134" s="119"/>
      <c r="GA134" s="119"/>
      <c r="GB134" s="119"/>
      <c r="GC134" s="119"/>
      <c r="GD134" s="119"/>
      <c r="GE134" s="119"/>
      <c r="GF134" s="119"/>
      <c r="GG134" s="119"/>
      <c r="GH134" s="119"/>
      <c r="GI134" s="119"/>
      <c r="GJ134" s="119"/>
      <c r="GK134" s="119"/>
      <c r="GL134" s="119"/>
      <c r="GM134" s="119"/>
      <c r="GN134" s="119"/>
      <c r="GO134" s="119"/>
      <c r="GP134" s="119"/>
      <c r="GQ134" s="119"/>
      <c r="GR134" s="119"/>
      <c r="GS134" s="119"/>
      <c r="GT134" s="119"/>
      <c r="GU134" s="119"/>
      <c r="GV134" s="119"/>
      <c r="GW134" s="119"/>
      <c r="GX134" s="119"/>
      <c r="GY134" s="119"/>
      <c r="GZ134" s="119"/>
      <c r="HA134" s="119"/>
      <c r="HB134" s="119"/>
      <c r="HC134" s="119"/>
      <c r="HD134" s="119"/>
      <c r="HE134" s="119"/>
      <c r="HF134" s="119"/>
      <c r="HG134" s="119"/>
      <c r="HH134" s="119"/>
      <c r="HI134" s="119"/>
      <c r="HJ134" s="119"/>
      <c r="HK134" s="119"/>
      <c r="HL134" s="119"/>
      <c r="HM134" s="119"/>
      <c r="HN134" s="119"/>
      <c r="HO134" s="119"/>
      <c r="HP134" s="119"/>
      <c r="HQ134" s="119"/>
      <c r="HR134" s="119"/>
      <c r="HS134" s="119"/>
      <c r="HT134" s="119"/>
      <c r="HU134" s="119"/>
      <c r="HV134" s="119"/>
      <c r="HW134" s="119"/>
      <c r="HX134" s="119"/>
      <c r="HY134" s="119"/>
      <c r="HZ134" s="119"/>
      <c r="IA134" s="119"/>
      <c r="IB134" s="119"/>
      <c r="IC134" s="119"/>
      <c r="ID134" s="119"/>
      <c r="IE134" s="119"/>
      <c r="IF134" s="119"/>
      <c r="IG134" s="119"/>
      <c r="IH134" s="119"/>
      <c r="II134" s="119"/>
      <c r="IJ134" s="119"/>
      <c r="IK134" s="119"/>
      <c r="IL134" s="119"/>
      <c r="IM134" s="119"/>
      <c r="IN134" s="119"/>
      <c r="IO134" s="119"/>
      <c r="IP134" s="119"/>
      <c r="IQ134" s="119"/>
      <c r="IR134" s="119"/>
      <c r="IS134" s="119"/>
      <c r="IT134" s="119"/>
      <c r="IU134" s="119"/>
      <c r="IV134" s="119"/>
      <c r="IW134" s="119"/>
      <c r="IX134" s="119"/>
      <c r="IY134" s="119"/>
      <c r="IZ134" s="119"/>
      <c r="JA134" s="119"/>
      <c r="JB134" s="119"/>
      <c r="JC134" s="119"/>
      <c r="JD134" s="119"/>
      <c r="JE134" s="119"/>
      <c r="JF134" s="119"/>
      <c r="JG134" s="119"/>
      <c r="JH134" s="119"/>
      <c r="JI134" s="119"/>
      <c r="JJ134" s="119"/>
      <c r="JK134" s="119"/>
      <c r="JL134" s="119"/>
      <c r="JM134" s="119"/>
      <c r="JN134" s="119"/>
      <c r="JO134" s="119"/>
      <c r="JP134" s="119"/>
      <c r="JQ134" s="119"/>
      <c r="JR134" s="119"/>
      <c r="JS134" s="119"/>
      <c r="JT134" s="119"/>
      <c r="JU134" s="119"/>
      <c r="JV134" s="119"/>
      <c r="JW134" s="119"/>
      <c r="JX134" s="119"/>
      <c r="JY134" s="119"/>
      <c r="JZ134" s="119"/>
      <c r="KA134" s="119"/>
      <c r="KB134" s="119"/>
      <c r="KC134" s="119"/>
      <c r="KD134" s="119"/>
      <c r="KE134" s="119"/>
      <c r="KF134" s="119"/>
      <c r="KG134" s="119"/>
      <c r="KH134" s="119"/>
      <c r="KI134" s="119"/>
      <c r="KJ134" s="119"/>
      <c r="KK134" s="119"/>
      <c r="KL134" s="119"/>
      <c r="KM134" s="119"/>
      <c r="KN134" s="119"/>
      <c r="KO134" s="119"/>
      <c r="KP134" s="119"/>
      <c r="KQ134" s="119"/>
      <c r="KR134" s="119"/>
      <c r="KS134" s="119"/>
      <c r="KT134" s="119"/>
      <c r="KU134" s="119"/>
      <c r="KV134" s="119"/>
      <c r="KW134" s="119"/>
      <c r="KX134" s="119"/>
      <c r="KY134" s="119"/>
      <c r="KZ134" s="119"/>
      <c r="LA134" s="119"/>
      <c r="LB134" s="119"/>
      <c r="LC134" s="119"/>
      <c r="LD134" s="119"/>
      <c r="LE134" s="119"/>
      <c r="LF134" s="119"/>
      <c r="LG134" s="119"/>
      <c r="LH134" s="119"/>
      <c r="LI134" s="119"/>
      <c r="LJ134" s="119"/>
      <c r="LK134" s="119"/>
      <c r="LL134" s="119"/>
      <c r="LM134" s="119"/>
      <c r="LN134" s="119"/>
      <c r="LO134" s="119"/>
      <c r="LP134" s="119"/>
      <c r="LQ134" s="119"/>
      <c r="LR134" s="119"/>
      <c r="LS134" s="119"/>
      <c r="LT134" s="119"/>
      <c r="LU134" s="119"/>
      <c r="LV134" s="119"/>
      <c r="LW134" s="119"/>
      <c r="LX134" s="119"/>
      <c r="LY134" s="119"/>
      <c r="LZ134" s="119"/>
      <c r="MA134" s="119"/>
      <c r="MB134" s="119"/>
      <c r="MC134" s="119"/>
      <c r="MD134" s="119"/>
      <c r="ME134" s="119"/>
      <c r="MF134" s="119"/>
      <c r="MG134" s="119"/>
      <c r="MH134" s="119"/>
      <c r="MI134" s="119"/>
      <c r="MJ134" s="119"/>
      <c r="MK134" s="119"/>
      <c r="ML134" s="119"/>
      <c r="MM134" s="119"/>
      <c r="MN134" s="119"/>
      <c r="MO134" s="119"/>
      <c r="MP134" s="119"/>
      <c r="MQ134" s="119"/>
      <c r="MR134" s="119"/>
      <c r="MS134" s="119"/>
      <c r="MT134" s="119"/>
      <c r="MU134" s="119"/>
      <c r="MV134" s="119"/>
      <c r="MW134" s="119"/>
      <c r="MX134" s="119"/>
      <c r="MY134" s="119"/>
      <c r="MZ134" s="119"/>
      <c r="NA134" s="119"/>
      <c r="NB134" s="119"/>
      <c r="NC134" s="119"/>
      <c r="ND134" s="119"/>
      <c r="NE134" s="119"/>
      <c r="NF134" s="119"/>
      <c r="NG134" s="119"/>
      <c r="NH134" s="119"/>
      <c r="NI134" s="119"/>
      <c r="NJ134" s="119"/>
      <c r="NK134" s="119"/>
      <c r="NL134" s="119"/>
      <c r="NM134" s="119"/>
      <c r="NN134" s="119"/>
      <c r="NO134" s="119"/>
      <c r="NP134" s="119"/>
      <c r="NQ134" s="119"/>
      <c r="NR134" s="119"/>
      <c r="NS134" s="119"/>
      <c r="NT134" s="119"/>
      <c r="NU134" s="119"/>
      <c r="NV134" s="119"/>
      <c r="NW134" s="119"/>
      <c r="NX134" s="119"/>
      <c r="NY134" s="119"/>
      <c r="NZ134" s="119"/>
      <c r="OA134" s="119"/>
      <c r="OB134" s="119"/>
      <c r="OC134" s="119"/>
      <c r="OD134" s="119"/>
      <c r="OE134" s="119"/>
      <c r="OF134" s="119"/>
      <c r="OG134" s="119"/>
      <c r="OH134" s="119"/>
      <c r="OI134" s="119"/>
      <c r="OJ134" s="119"/>
      <c r="OK134" s="119"/>
      <c r="OL134" s="119"/>
      <c r="OM134" s="119"/>
      <c r="ON134" s="119"/>
      <c r="OO134" s="119"/>
      <c r="OP134" s="119"/>
      <c r="OQ134" s="119"/>
      <c r="OR134" s="119"/>
      <c r="OS134" s="119"/>
      <c r="OT134" s="119"/>
      <c r="OU134" s="119"/>
      <c r="OV134" s="119"/>
      <c r="OW134" s="119"/>
      <c r="OX134" s="119"/>
      <c r="OY134" s="119"/>
      <c r="OZ134" s="119"/>
      <c r="PA134" s="119"/>
      <c r="PB134" s="119"/>
      <c r="PC134" s="119"/>
      <c r="PD134" s="119"/>
      <c r="PE134" s="119"/>
      <c r="PF134" s="119"/>
      <c r="PG134" s="119"/>
      <c r="PH134" s="119"/>
      <c r="PI134" s="119"/>
      <c r="PJ134" s="119"/>
      <c r="PK134" s="119"/>
      <c r="PL134" s="119"/>
      <c r="PM134" s="119"/>
      <c r="PN134" s="119"/>
      <c r="PO134" s="119"/>
      <c r="PP134" s="119"/>
      <c r="PQ134" s="119"/>
      <c r="PR134" s="119"/>
      <c r="PS134" s="119"/>
      <c r="PT134" s="119"/>
      <c r="PU134" s="119"/>
      <c r="PV134" s="119"/>
      <c r="PW134" s="119"/>
      <c r="PX134" s="119"/>
      <c r="PY134" s="119"/>
      <c r="PZ134" s="119"/>
      <c r="QA134" s="119"/>
      <c r="QB134" s="119"/>
      <c r="QC134" s="119"/>
      <c r="QD134" s="119"/>
      <c r="QE134" s="119"/>
      <c r="QF134" s="119"/>
      <c r="QG134" s="119"/>
      <c r="QH134" s="119"/>
      <c r="QI134" s="119"/>
      <c r="QJ134" s="119"/>
      <c r="QK134" s="119"/>
      <c r="QL134" s="119"/>
      <c r="QM134" s="119"/>
      <c r="QN134" s="119"/>
      <c r="QO134" s="119"/>
      <c r="QP134" s="119"/>
      <c r="QQ134" s="119"/>
      <c r="QR134" s="119"/>
      <c r="QS134" s="119"/>
      <c r="QT134" s="119"/>
      <c r="QU134" s="119"/>
      <c r="QV134" s="119"/>
      <c r="QW134" s="119"/>
      <c r="QX134" s="119"/>
      <c r="QY134" s="119"/>
      <c r="QZ134" s="119"/>
      <c r="RA134" s="119"/>
      <c r="RB134" s="119"/>
      <c r="RC134" s="119"/>
      <c r="RD134" s="119"/>
      <c r="RE134" s="119"/>
      <c r="RF134" s="119"/>
      <c r="RG134" s="119"/>
      <c r="RH134" s="119"/>
      <c r="RI134" s="119"/>
      <c r="RJ134" s="119"/>
      <c r="RK134" s="119"/>
      <c r="RL134" s="119"/>
      <c r="RM134" s="119"/>
      <c r="RN134" s="119"/>
      <c r="RO134" s="119"/>
      <c r="RP134" s="119"/>
      <c r="RQ134" s="119"/>
      <c r="RR134" s="119"/>
      <c r="RS134" s="119"/>
      <c r="RT134" s="119"/>
      <c r="RU134" s="119"/>
      <c r="RV134" s="119"/>
      <c r="RW134" s="119"/>
      <c r="RX134" s="119"/>
      <c r="RY134" s="119"/>
      <c r="RZ134" s="119"/>
      <c r="SA134" s="119"/>
      <c r="SB134" s="119"/>
      <c r="SC134" s="119"/>
      <c r="SD134" s="119"/>
      <c r="SE134" s="119"/>
      <c r="SF134" s="119"/>
      <c r="SG134" s="119"/>
      <c r="SH134" s="119"/>
      <c r="SI134" s="119"/>
      <c r="SJ134" s="119"/>
      <c r="SK134" s="119"/>
      <c r="SL134" s="119"/>
      <c r="SM134" s="119"/>
      <c r="SN134" s="119"/>
      <c r="SO134" s="119"/>
      <c r="SP134" s="119"/>
      <c r="SQ134" s="119"/>
      <c r="SR134" s="119"/>
      <c r="SS134" s="119"/>
      <c r="ST134" s="119"/>
      <c r="SU134" s="119"/>
      <c r="SV134" s="119"/>
      <c r="SW134" s="119"/>
      <c r="SX134" s="119"/>
      <c r="SY134" s="119"/>
      <c r="SZ134" s="119"/>
      <c r="TA134" s="119"/>
      <c r="TB134" s="119"/>
      <c r="TC134" s="119"/>
      <c r="TD134" s="119"/>
      <c r="TE134" s="119"/>
      <c r="TF134" s="119"/>
      <c r="TG134" s="119"/>
      <c r="TH134" s="119"/>
      <c r="TI134" s="119"/>
      <c r="TJ134" s="119"/>
      <c r="TK134" s="119"/>
      <c r="TL134" s="119"/>
      <c r="TM134" s="119"/>
      <c r="TN134" s="119"/>
      <c r="TO134" s="119"/>
      <c r="TP134" s="119"/>
      <c r="TQ134" s="119"/>
      <c r="TR134" s="119"/>
      <c r="TS134" s="119"/>
      <c r="TT134" s="119"/>
      <c r="TU134" s="119"/>
      <c r="TV134" s="119"/>
      <c r="TW134" s="119"/>
      <c r="TX134" s="119"/>
      <c r="TY134" s="119"/>
      <c r="TZ134" s="119"/>
      <c r="UA134" s="119"/>
      <c r="UB134" s="119"/>
      <c r="UC134" s="119"/>
      <c r="UD134" s="119"/>
      <c r="UE134" s="119"/>
      <c r="UF134" s="119"/>
      <c r="UG134" s="119"/>
      <c r="UH134" s="119"/>
      <c r="UI134" s="119"/>
      <c r="UJ134" s="119"/>
      <c r="UK134" s="119"/>
      <c r="UL134" s="119"/>
      <c r="UM134" s="119"/>
      <c r="UN134" s="119"/>
      <c r="UO134" s="119"/>
      <c r="UP134" s="119"/>
      <c r="UQ134" s="119"/>
      <c r="UR134" s="119"/>
      <c r="US134" s="119"/>
      <c r="UT134" s="119"/>
      <c r="UU134" s="119"/>
      <c r="UV134" s="119"/>
      <c r="UW134" s="119"/>
      <c r="UX134" s="119"/>
      <c r="UY134" s="119"/>
      <c r="UZ134" s="119"/>
      <c r="VA134" s="119"/>
      <c r="VB134" s="119"/>
      <c r="VC134" s="119"/>
      <c r="VD134" s="119"/>
      <c r="VE134" s="119"/>
      <c r="VF134" s="119"/>
      <c r="VG134" s="119"/>
      <c r="VH134" s="119"/>
      <c r="VI134" s="119"/>
      <c r="VJ134" s="119"/>
      <c r="VK134" s="119"/>
      <c r="VL134" s="119"/>
      <c r="VM134" s="119"/>
      <c r="VN134" s="119"/>
      <c r="VO134" s="119"/>
      <c r="VP134" s="119"/>
      <c r="VQ134" s="119"/>
      <c r="VR134" s="119"/>
      <c r="VS134" s="119"/>
      <c r="VT134" s="119"/>
      <c r="VU134" s="119"/>
      <c r="VV134" s="119"/>
      <c r="VW134" s="119"/>
      <c r="VX134" s="119"/>
      <c r="VY134" s="119"/>
      <c r="VZ134" s="119"/>
      <c r="WA134" s="119"/>
      <c r="WB134" s="119"/>
      <c r="WC134" s="119"/>
      <c r="WD134" s="119"/>
      <c r="WE134" s="119"/>
      <c r="WF134" s="119"/>
      <c r="WG134" s="119"/>
      <c r="WH134" s="119"/>
      <c r="WI134" s="119"/>
      <c r="WJ134" s="119"/>
      <c r="WK134" s="119"/>
      <c r="WL134" s="119"/>
      <c r="WM134" s="119"/>
      <c r="WN134" s="119"/>
      <c r="WO134" s="119"/>
      <c r="WP134" s="119"/>
      <c r="WQ134" s="119"/>
      <c r="WR134" s="119"/>
      <c r="WS134" s="119"/>
      <c r="WT134" s="119"/>
      <c r="WU134" s="119"/>
      <c r="WV134" s="119"/>
      <c r="WW134" s="119"/>
      <c r="WX134" s="119"/>
      <c r="WY134" s="119"/>
      <c r="WZ134" s="119"/>
      <c r="XA134" s="119"/>
      <c r="XB134" s="119"/>
      <c r="XC134" s="119"/>
      <c r="XD134" s="119"/>
      <c r="XE134" s="119"/>
      <c r="XF134" s="119"/>
      <c r="XG134" s="119"/>
      <c r="XH134" s="119"/>
      <c r="XI134" s="119"/>
      <c r="XJ134" s="119"/>
      <c r="XK134" s="119"/>
      <c r="XL134" s="119"/>
      <c r="XM134" s="119"/>
      <c r="XN134" s="119"/>
      <c r="XO134" s="119"/>
      <c r="XP134" s="119"/>
      <c r="XQ134" s="119"/>
      <c r="XR134" s="119"/>
      <c r="XS134" s="119"/>
      <c r="XT134" s="119"/>
      <c r="XU134" s="119"/>
      <c r="XV134" s="119"/>
      <c r="XW134" s="119"/>
      <c r="XX134" s="119"/>
      <c r="XY134" s="119"/>
      <c r="XZ134" s="119"/>
      <c r="YA134" s="119"/>
      <c r="YB134" s="119"/>
      <c r="YC134" s="119"/>
      <c r="YD134" s="119"/>
      <c r="YE134" s="119"/>
      <c r="YF134" s="119"/>
      <c r="YG134" s="119"/>
      <c r="YH134" s="119"/>
      <c r="YI134" s="119"/>
      <c r="YJ134" s="119"/>
      <c r="YK134" s="119"/>
      <c r="YL134" s="119"/>
      <c r="YM134" s="119"/>
      <c r="YN134" s="119"/>
      <c r="YO134" s="119"/>
      <c r="YP134" s="119"/>
      <c r="YQ134" s="119"/>
      <c r="YR134" s="119"/>
      <c r="YS134" s="119"/>
      <c r="YT134" s="119"/>
      <c r="YU134" s="119"/>
      <c r="YV134" s="119"/>
      <c r="YW134" s="119"/>
      <c r="YX134" s="119"/>
      <c r="YY134" s="119"/>
      <c r="YZ134" s="119"/>
      <c r="ZA134" s="119"/>
      <c r="ZB134" s="119"/>
      <c r="ZC134" s="119"/>
      <c r="ZD134" s="119"/>
      <c r="ZE134" s="119"/>
      <c r="ZF134" s="119"/>
      <c r="ZG134" s="119"/>
      <c r="ZH134" s="119"/>
      <c r="ZI134" s="119"/>
      <c r="ZJ134" s="119"/>
      <c r="ZK134" s="119"/>
      <c r="ZL134" s="119"/>
      <c r="ZM134" s="119"/>
      <c r="ZN134" s="119"/>
      <c r="ZO134" s="119"/>
      <c r="ZP134" s="119"/>
      <c r="ZQ134" s="119"/>
      <c r="ZR134" s="119"/>
      <c r="ZS134" s="119"/>
      <c r="ZT134" s="119"/>
      <c r="ZU134" s="119"/>
      <c r="ZV134" s="119"/>
      <c r="ZW134" s="119"/>
      <c r="ZX134" s="119"/>
      <c r="ZY134" s="119"/>
      <c r="ZZ134" s="119"/>
      <c r="AAA134" s="119"/>
      <c r="AAB134" s="119"/>
      <c r="AAC134" s="119"/>
      <c r="AAD134" s="119"/>
      <c r="AAE134" s="119"/>
      <c r="AAF134" s="119"/>
      <c r="AAG134" s="119"/>
      <c r="AAH134" s="119"/>
      <c r="AAI134" s="119"/>
      <c r="AAJ134" s="119"/>
      <c r="AAK134" s="119"/>
      <c r="AAL134" s="119"/>
      <c r="AAM134" s="119"/>
      <c r="AAN134" s="119"/>
      <c r="AAO134" s="119"/>
      <c r="AAP134" s="119"/>
      <c r="AAQ134" s="119"/>
      <c r="AAR134" s="119"/>
      <c r="AAS134" s="119"/>
      <c r="AAT134" s="119"/>
      <c r="AAU134" s="119"/>
      <c r="AAV134" s="119"/>
      <c r="AAW134" s="119"/>
      <c r="AAX134" s="119"/>
      <c r="AAY134" s="119"/>
      <c r="AAZ134" s="119"/>
      <c r="ABA134" s="119"/>
      <c r="ABB134" s="119"/>
      <c r="ABC134" s="119"/>
      <c r="ABD134" s="119"/>
      <c r="ABE134" s="119"/>
      <c r="ABF134" s="119"/>
      <c r="ABG134" s="119"/>
      <c r="ABH134" s="119"/>
      <c r="ABI134" s="119"/>
      <c r="ABJ134" s="119"/>
      <c r="ABK134" s="119"/>
      <c r="ABL134" s="119"/>
      <c r="ABM134" s="119"/>
      <c r="ABN134" s="119"/>
      <c r="ABO134" s="119"/>
      <c r="ABP134" s="119"/>
      <c r="ABQ134" s="119"/>
      <c r="ABR134" s="119"/>
      <c r="ABS134" s="119"/>
      <c r="ABT134" s="119"/>
      <c r="ABU134" s="119"/>
      <c r="ABV134" s="119"/>
      <c r="ABW134" s="119"/>
      <c r="ABX134" s="119"/>
      <c r="ABY134" s="119"/>
      <c r="ABZ134" s="119"/>
      <c r="ACA134" s="119"/>
      <c r="ACB134" s="119"/>
      <c r="ACC134" s="119"/>
      <c r="ACD134" s="119"/>
      <c r="ACE134" s="119"/>
      <c r="ACF134" s="119"/>
      <c r="ACG134" s="119"/>
      <c r="ACH134" s="119"/>
      <c r="ACI134" s="119"/>
      <c r="ACJ134" s="119"/>
      <c r="ACK134" s="119"/>
      <c r="ACL134" s="119"/>
      <c r="ACM134" s="119"/>
      <c r="ACN134" s="119"/>
      <c r="ACO134" s="119"/>
      <c r="ACP134" s="119"/>
      <c r="ACQ134" s="119"/>
      <c r="ACR134" s="119"/>
      <c r="ACS134" s="119"/>
      <c r="ACT134" s="119"/>
      <c r="ACU134" s="119"/>
      <c r="ACV134" s="119"/>
      <c r="ACW134" s="119"/>
      <c r="ACX134" s="119"/>
      <c r="ACY134" s="119"/>
      <c r="ACZ134" s="119"/>
      <c r="ADA134" s="119"/>
      <c r="ADB134" s="119"/>
      <c r="ADC134" s="119"/>
      <c r="ADD134" s="119"/>
      <c r="ADE134" s="119"/>
      <c r="ADF134" s="119"/>
      <c r="ADG134" s="119"/>
      <c r="ADH134" s="119"/>
      <c r="ADI134" s="119"/>
      <c r="ADJ134" s="119"/>
      <c r="ADK134" s="119"/>
      <c r="ADL134" s="119"/>
      <c r="ADM134" s="119"/>
      <c r="ADN134" s="119"/>
      <c r="ADO134" s="119"/>
      <c r="ADP134" s="119"/>
      <c r="ADQ134" s="119"/>
      <c r="ADR134" s="119"/>
      <c r="ADS134" s="119"/>
      <c r="ADT134" s="119"/>
      <c r="ADU134" s="119"/>
      <c r="ADV134" s="119"/>
      <c r="ADW134" s="119"/>
      <c r="ADX134" s="119"/>
      <c r="ADY134" s="119"/>
      <c r="ADZ134" s="119"/>
      <c r="AEA134" s="119"/>
      <c r="AEB134" s="119"/>
      <c r="AEC134" s="119"/>
      <c r="AED134" s="119"/>
      <c r="AEE134" s="119"/>
      <c r="AEF134" s="119"/>
      <c r="AEG134" s="119"/>
      <c r="AEH134" s="119"/>
      <c r="AEI134" s="119"/>
      <c r="AEJ134" s="119"/>
      <c r="AEK134" s="119"/>
      <c r="AEL134" s="119"/>
      <c r="AEM134" s="119"/>
      <c r="AEN134" s="119"/>
      <c r="AEO134" s="119"/>
      <c r="AEP134" s="119"/>
      <c r="AEQ134" s="119"/>
      <c r="AER134" s="119"/>
      <c r="AES134" s="119"/>
      <c r="AET134" s="119"/>
      <c r="AEU134" s="119"/>
      <c r="AEV134" s="119"/>
      <c r="AEW134" s="119"/>
      <c r="AEX134" s="119"/>
      <c r="AEY134" s="119"/>
      <c r="AEZ134" s="119"/>
      <c r="AFA134" s="119"/>
      <c r="AFB134" s="119"/>
      <c r="AFC134" s="119"/>
      <c r="AFD134" s="119"/>
      <c r="AFE134" s="119"/>
      <c r="AFF134" s="119"/>
      <c r="AFG134" s="119"/>
      <c r="AFH134" s="119"/>
      <c r="AFI134" s="119"/>
      <c r="AFJ134" s="119"/>
      <c r="AFK134" s="119"/>
      <c r="AFL134" s="119"/>
      <c r="AFM134" s="119"/>
      <c r="AFN134" s="119"/>
      <c r="AFO134" s="119"/>
      <c r="AFP134" s="119"/>
      <c r="AFQ134" s="119"/>
      <c r="AFR134" s="119"/>
      <c r="AFS134" s="119"/>
      <c r="AFT134" s="119"/>
      <c r="AFU134" s="119"/>
      <c r="AFV134" s="119"/>
      <c r="AFW134" s="119"/>
      <c r="AFX134" s="119"/>
      <c r="AFY134" s="119"/>
      <c r="AFZ134" s="119"/>
      <c r="AGA134" s="119"/>
      <c r="AGB134" s="119"/>
      <c r="AGC134" s="119"/>
      <c r="AGD134" s="119"/>
      <c r="AGE134" s="119"/>
      <c r="AGF134" s="119"/>
      <c r="AGG134" s="119"/>
      <c r="AGH134" s="119"/>
      <c r="AGI134" s="119"/>
      <c r="AGJ134" s="119"/>
      <c r="AGK134" s="119"/>
      <c r="AGL134" s="119"/>
      <c r="AGM134" s="119"/>
      <c r="AGN134" s="119"/>
      <c r="AGO134" s="119"/>
      <c r="AGP134" s="119"/>
      <c r="AGQ134" s="119"/>
      <c r="AGR134" s="119"/>
      <c r="AGS134" s="119"/>
      <c r="AGT134" s="119"/>
      <c r="AGU134" s="119"/>
      <c r="AGV134" s="119"/>
      <c r="AGW134" s="119"/>
      <c r="AGX134" s="119"/>
      <c r="AGY134" s="119"/>
      <c r="AGZ134" s="119"/>
      <c r="AHA134" s="119"/>
      <c r="AHB134" s="119"/>
      <c r="AHC134" s="119"/>
      <c r="AHD134" s="119"/>
      <c r="AHE134" s="119"/>
      <c r="AHF134" s="119"/>
      <c r="AHG134" s="119"/>
      <c r="AHH134" s="119"/>
      <c r="AHI134" s="119"/>
      <c r="AHJ134" s="119"/>
      <c r="AHK134" s="119"/>
      <c r="AHL134" s="119"/>
      <c r="AHM134" s="119"/>
      <c r="AHN134" s="119"/>
      <c r="AHO134" s="119"/>
      <c r="AHP134" s="119"/>
      <c r="AHQ134" s="119"/>
      <c r="AHR134" s="119"/>
      <c r="AHS134" s="119"/>
      <c r="AHT134" s="119"/>
      <c r="AHU134" s="119"/>
      <c r="AHV134" s="119"/>
      <c r="AHW134" s="119"/>
      <c r="AHX134" s="119"/>
      <c r="AHY134" s="119"/>
      <c r="AHZ134" s="119"/>
      <c r="AIA134" s="119"/>
      <c r="AIB134" s="119"/>
      <c r="AIC134" s="119"/>
      <c r="AID134" s="119"/>
      <c r="AIE134" s="119"/>
      <c r="AIF134" s="119"/>
      <c r="AIG134" s="119"/>
      <c r="AIH134" s="119"/>
      <c r="AII134" s="119"/>
      <c r="AIJ134" s="119"/>
      <c r="AIK134" s="119"/>
      <c r="AIL134" s="119"/>
      <c r="AIM134" s="119"/>
      <c r="AIN134" s="119"/>
      <c r="AIO134" s="119"/>
      <c r="AIP134" s="119"/>
      <c r="AIQ134" s="119"/>
      <c r="AIR134" s="119"/>
      <c r="AIS134" s="119"/>
      <c r="AIT134" s="119"/>
      <c r="AIU134" s="119"/>
      <c r="AIV134" s="119"/>
      <c r="AIW134" s="119"/>
      <c r="AIX134" s="119"/>
      <c r="AIY134" s="119"/>
      <c r="AIZ134" s="119"/>
      <c r="AJA134" s="119"/>
      <c r="AJB134" s="119"/>
      <c r="AJC134" s="119"/>
      <c r="AJD134" s="119"/>
      <c r="AJE134" s="119"/>
      <c r="AJF134" s="119"/>
      <c r="AJG134" s="119"/>
      <c r="AJH134" s="119"/>
      <c r="AJI134" s="119"/>
      <c r="AJJ134" s="119"/>
      <c r="AJK134" s="119"/>
      <c r="AJL134" s="119"/>
      <c r="AJM134" s="119"/>
      <c r="AJN134" s="119"/>
      <c r="AJO134" s="119"/>
      <c r="AJP134" s="119"/>
      <c r="AJQ134" s="119"/>
      <c r="AJR134" s="119"/>
      <c r="AJS134" s="119"/>
      <c r="AJT134" s="119"/>
      <c r="AJU134" s="119"/>
      <c r="AJV134" s="119"/>
      <c r="AJW134" s="119"/>
      <c r="AJX134" s="119"/>
      <c r="AJY134" s="119"/>
      <c r="AJZ134" s="119"/>
      <c r="AKA134" s="119"/>
      <c r="AKB134" s="119"/>
      <c r="AKC134" s="119"/>
      <c r="AKD134" s="119"/>
      <c r="AKE134" s="119"/>
      <c r="AKF134" s="119"/>
      <c r="AKG134" s="119"/>
      <c r="AKH134" s="119"/>
      <c r="AKI134" s="119"/>
      <c r="AKJ134" s="119"/>
      <c r="AKK134" s="119"/>
      <c r="AKL134" s="119"/>
      <c r="AKM134" s="119"/>
      <c r="AKN134" s="119"/>
      <c r="AKO134" s="119"/>
      <c r="AKP134" s="119"/>
      <c r="AKQ134" s="119"/>
      <c r="AKR134" s="119"/>
      <c r="AKS134" s="119"/>
      <c r="AKT134" s="119"/>
      <c r="AKU134" s="119"/>
      <c r="AKV134" s="119"/>
      <c r="AKW134" s="119"/>
      <c r="AKX134" s="119"/>
      <c r="AKY134" s="119"/>
      <c r="AKZ134" s="119"/>
      <c r="ALA134" s="119"/>
      <c r="ALB134" s="119"/>
      <c r="ALC134" s="119"/>
      <c r="ALD134" s="119"/>
      <c r="ALE134" s="119"/>
      <c r="ALF134" s="119"/>
      <c r="ALG134" s="119"/>
      <c r="ALH134" s="119"/>
      <c r="ALI134" s="119"/>
      <c r="ALJ134" s="119"/>
      <c r="ALK134" s="119"/>
      <c r="ALL134" s="119"/>
      <c r="ALM134" s="119"/>
      <c r="ALN134" s="119"/>
      <c r="ALO134" s="119"/>
      <c r="ALP134" s="119"/>
      <c r="ALQ134" s="119"/>
      <c r="ALR134" s="119"/>
      <c r="ALS134" s="119"/>
      <c r="ALT134" s="119"/>
      <c r="ALU134" s="119"/>
      <c r="ALV134" s="119"/>
      <c r="ALW134" s="119"/>
      <c r="ALX134" s="119"/>
      <c r="ALY134" s="119"/>
      <c r="ALZ134" s="119"/>
      <c r="AMA134" s="119"/>
      <c r="AMB134" s="119"/>
      <c r="AMC134" s="119"/>
      <c r="AMD134" s="119"/>
      <c r="AME134" s="119"/>
      <c r="AMF134" s="119"/>
      <c r="AMG134" s="119"/>
      <c r="AMH134" s="119"/>
      <c r="AMI134" s="119"/>
      <c r="AMJ134" s="119"/>
    </row>
    <row r="135" spans="1:1024" customFormat="1" ht="15">
      <c r="A135" s="114" t="s">
        <v>58</v>
      </c>
      <c r="B135" s="115"/>
      <c r="C135" s="116"/>
      <c r="D135" s="116"/>
      <c r="E135" s="117"/>
      <c r="F135" s="117"/>
      <c r="G135" s="117"/>
      <c r="H135" s="117">
        <f>H136*E136</f>
        <v>15386.29</v>
      </c>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c r="BP135" s="119"/>
      <c r="BQ135" s="119"/>
      <c r="BR135" s="119"/>
      <c r="BS135" s="119"/>
      <c r="BT135" s="119"/>
      <c r="BU135" s="119"/>
      <c r="BV135" s="119"/>
      <c r="BW135" s="119"/>
      <c r="BX135" s="119"/>
      <c r="BY135" s="119"/>
      <c r="BZ135" s="119"/>
      <c r="CA135" s="119"/>
      <c r="CB135" s="119"/>
      <c r="CC135" s="119"/>
      <c r="CD135" s="119"/>
      <c r="CE135" s="119"/>
      <c r="CF135" s="119"/>
      <c r="CG135" s="119"/>
      <c r="CH135" s="119"/>
      <c r="CI135" s="119"/>
      <c r="CJ135" s="119"/>
      <c r="CK135" s="119"/>
      <c r="CL135" s="119"/>
      <c r="CM135" s="119"/>
      <c r="CN135" s="119"/>
      <c r="CO135" s="119"/>
      <c r="CP135" s="119"/>
      <c r="CQ135" s="119"/>
      <c r="CR135" s="119"/>
      <c r="CS135" s="119"/>
      <c r="CT135" s="119"/>
      <c r="CU135" s="119"/>
      <c r="CV135" s="119"/>
      <c r="CW135" s="119"/>
      <c r="CX135" s="119"/>
      <c r="CY135" s="119"/>
      <c r="CZ135" s="119"/>
      <c r="DA135" s="119"/>
      <c r="DB135" s="119"/>
      <c r="DC135" s="119"/>
      <c r="DD135" s="119"/>
      <c r="DE135" s="119"/>
      <c r="DF135" s="119"/>
      <c r="DG135" s="119"/>
      <c r="DH135" s="119"/>
      <c r="DI135" s="119"/>
      <c r="DJ135" s="119"/>
      <c r="DK135" s="119"/>
      <c r="DL135" s="119"/>
      <c r="DM135" s="119"/>
      <c r="DN135" s="119"/>
      <c r="DO135" s="119"/>
      <c r="DP135" s="119"/>
      <c r="DQ135" s="119"/>
      <c r="DR135" s="119"/>
      <c r="DS135" s="119"/>
      <c r="DT135" s="119"/>
      <c r="DU135" s="119"/>
      <c r="DV135" s="119"/>
      <c r="DW135" s="119"/>
      <c r="DX135" s="119"/>
      <c r="DY135" s="119"/>
      <c r="DZ135" s="119"/>
      <c r="EA135" s="119"/>
      <c r="EB135" s="119"/>
      <c r="EC135" s="119"/>
      <c r="ED135" s="119"/>
      <c r="EE135" s="119"/>
      <c r="EF135" s="119"/>
      <c r="EG135" s="119"/>
      <c r="EH135" s="119"/>
      <c r="EI135" s="119"/>
      <c r="EJ135" s="119"/>
      <c r="EK135" s="119"/>
      <c r="EL135" s="119"/>
      <c r="EM135" s="119"/>
      <c r="EN135" s="119"/>
      <c r="EO135" s="119"/>
      <c r="EP135" s="119"/>
      <c r="EQ135" s="119"/>
      <c r="ER135" s="119"/>
      <c r="ES135" s="119"/>
      <c r="ET135" s="119"/>
      <c r="EU135" s="119"/>
      <c r="EV135" s="119"/>
      <c r="EW135" s="119"/>
      <c r="EX135" s="119"/>
      <c r="EY135" s="119"/>
      <c r="EZ135" s="119"/>
      <c r="FA135" s="119"/>
      <c r="FB135" s="119"/>
      <c r="FC135" s="119"/>
      <c r="FD135" s="119"/>
      <c r="FE135" s="119"/>
      <c r="FF135" s="119"/>
      <c r="FG135" s="119"/>
      <c r="FH135" s="119"/>
      <c r="FI135" s="119"/>
      <c r="FJ135" s="119"/>
      <c r="FK135" s="119"/>
      <c r="FL135" s="119"/>
      <c r="FM135" s="119"/>
      <c r="FN135" s="119"/>
      <c r="FO135" s="119"/>
      <c r="FP135" s="119"/>
      <c r="FQ135" s="119"/>
      <c r="FR135" s="119"/>
      <c r="FS135" s="119"/>
      <c r="FT135" s="119"/>
      <c r="FU135" s="119"/>
      <c r="FV135" s="119"/>
      <c r="FW135" s="119"/>
      <c r="FX135" s="119"/>
      <c r="FY135" s="119"/>
      <c r="FZ135" s="119"/>
      <c r="GA135" s="119"/>
      <c r="GB135" s="119"/>
      <c r="GC135" s="119"/>
      <c r="GD135" s="119"/>
      <c r="GE135" s="119"/>
      <c r="GF135" s="119"/>
      <c r="GG135" s="119"/>
      <c r="GH135" s="119"/>
      <c r="GI135" s="119"/>
      <c r="GJ135" s="119"/>
      <c r="GK135" s="119"/>
      <c r="GL135" s="119"/>
      <c r="GM135" s="119"/>
      <c r="GN135" s="119"/>
      <c r="GO135" s="119"/>
      <c r="GP135" s="119"/>
      <c r="GQ135" s="119"/>
      <c r="GR135" s="119"/>
      <c r="GS135" s="119"/>
      <c r="GT135" s="119"/>
      <c r="GU135" s="119"/>
      <c r="GV135" s="119"/>
      <c r="GW135" s="119"/>
      <c r="GX135" s="119"/>
      <c r="GY135" s="119"/>
      <c r="GZ135" s="119"/>
      <c r="HA135" s="119"/>
      <c r="HB135" s="119"/>
      <c r="HC135" s="119"/>
      <c r="HD135" s="119"/>
      <c r="HE135" s="119"/>
      <c r="HF135" s="119"/>
      <c r="HG135" s="119"/>
      <c r="HH135" s="119"/>
      <c r="HI135" s="119"/>
      <c r="HJ135" s="119"/>
      <c r="HK135" s="119"/>
      <c r="HL135" s="119"/>
      <c r="HM135" s="119"/>
      <c r="HN135" s="119"/>
      <c r="HO135" s="119"/>
      <c r="HP135" s="119"/>
      <c r="HQ135" s="119"/>
      <c r="HR135" s="119"/>
      <c r="HS135" s="119"/>
      <c r="HT135" s="119"/>
      <c r="HU135" s="119"/>
      <c r="HV135" s="119"/>
      <c r="HW135" s="119"/>
      <c r="HX135" s="119"/>
      <c r="HY135" s="119"/>
      <c r="HZ135" s="119"/>
      <c r="IA135" s="119"/>
      <c r="IB135" s="119"/>
      <c r="IC135" s="119"/>
      <c r="ID135" s="119"/>
      <c r="IE135" s="119"/>
      <c r="IF135" s="119"/>
      <c r="IG135" s="119"/>
      <c r="IH135" s="119"/>
      <c r="II135" s="119"/>
      <c r="IJ135" s="119"/>
      <c r="IK135" s="119"/>
      <c r="IL135" s="119"/>
      <c r="IM135" s="119"/>
      <c r="IN135" s="119"/>
      <c r="IO135" s="119"/>
      <c r="IP135" s="119"/>
      <c r="IQ135" s="119"/>
      <c r="IR135" s="119"/>
      <c r="IS135" s="119"/>
      <c r="IT135" s="119"/>
      <c r="IU135" s="119"/>
      <c r="IV135" s="119"/>
      <c r="IW135" s="119"/>
      <c r="IX135" s="119"/>
      <c r="IY135" s="119"/>
      <c r="IZ135" s="119"/>
      <c r="JA135" s="119"/>
      <c r="JB135" s="119"/>
      <c r="JC135" s="119"/>
      <c r="JD135" s="119"/>
      <c r="JE135" s="119"/>
      <c r="JF135" s="119"/>
      <c r="JG135" s="119"/>
      <c r="JH135" s="119"/>
      <c r="JI135" s="119"/>
      <c r="JJ135" s="119"/>
      <c r="JK135" s="119"/>
      <c r="JL135" s="119"/>
      <c r="JM135" s="119"/>
      <c r="JN135" s="119"/>
      <c r="JO135" s="119"/>
      <c r="JP135" s="119"/>
      <c r="JQ135" s="119"/>
      <c r="JR135" s="119"/>
      <c r="JS135" s="119"/>
      <c r="JT135" s="119"/>
      <c r="JU135" s="119"/>
      <c r="JV135" s="119"/>
      <c r="JW135" s="119"/>
      <c r="JX135" s="119"/>
      <c r="JY135" s="119"/>
      <c r="JZ135" s="119"/>
      <c r="KA135" s="119"/>
      <c r="KB135" s="119"/>
      <c r="KC135" s="119"/>
      <c r="KD135" s="119"/>
      <c r="KE135" s="119"/>
      <c r="KF135" s="119"/>
      <c r="KG135" s="119"/>
      <c r="KH135" s="119"/>
      <c r="KI135" s="119"/>
      <c r="KJ135" s="119"/>
      <c r="KK135" s="119"/>
      <c r="KL135" s="119"/>
      <c r="KM135" s="119"/>
      <c r="KN135" s="119"/>
      <c r="KO135" s="119"/>
      <c r="KP135" s="119"/>
      <c r="KQ135" s="119"/>
      <c r="KR135" s="119"/>
      <c r="KS135" s="119"/>
      <c r="KT135" s="119"/>
      <c r="KU135" s="119"/>
      <c r="KV135" s="119"/>
      <c r="KW135" s="119"/>
      <c r="KX135" s="119"/>
      <c r="KY135" s="119"/>
      <c r="KZ135" s="119"/>
      <c r="LA135" s="119"/>
      <c r="LB135" s="119"/>
      <c r="LC135" s="119"/>
      <c r="LD135" s="119"/>
      <c r="LE135" s="119"/>
      <c r="LF135" s="119"/>
      <c r="LG135" s="119"/>
      <c r="LH135" s="119"/>
      <c r="LI135" s="119"/>
      <c r="LJ135" s="119"/>
      <c r="LK135" s="119"/>
      <c r="LL135" s="119"/>
      <c r="LM135" s="119"/>
      <c r="LN135" s="119"/>
      <c r="LO135" s="119"/>
      <c r="LP135" s="119"/>
      <c r="LQ135" s="119"/>
      <c r="LR135" s="119"/>
      <c r="LS135" s="119"/>
      <c r="LT135" s="119"/>
      <c r="LU135" s="119"/>
      <c r="LV135" s="119"/>
      <c r="LW135" s="119"/>
      <c r="LX135" s="119"/>
      <c r="LY135" s="119"/>
      <c r="LZ135" s="119"/>
      <c r="MA135" s="119"/>
      <c r="MB135" s="119"/>
      <c r="MC135" s="119"/>
      <c r="MD135" s="119"/>
      <c r="ME135" s="119"/>
      <c r="MF135" s="119"/>
      <c r="MG135" s="119"/>
      <c r="MH135" s="119"/>
      <c r="MI135" s="119"/>
      <c r="MJ135" s="119"/>
      <c r="MK135" s="119"/>
      <c r="ML135" s="119"/>
      <c r="MM135" s="119"/>
      <c r="MN135" s="119"/>
      <c r="MO135" s="119"/>
      <c r="MP135" s="119"/>
      <c r="MQ135" s="119"/>
      <c r="MR135" s="119"/>
      <c r="MS135" s="119"/>
      <c r="MT135" s="119"/>
      <c r="MU135" s="119"/>
      <c r="MV135" s="119"/>
      <c r="MW135" s="119"/>
      <c r="MX135" s="119"/>
      <c r="MY135" s="119"/>
      <c r="MZ135" s="119"/>
      <c r="NA135" s="119"/>
      <c r="NB135" s="119"/>
      <c r="NC135" s="119"/>
      <c r="ND135" s="119"/>
      <c r="NE135" s="119"/>
      <c r="NF135" s="119"/>
      <c r="NG135" s="119"/>
      <c r="NH135" s="119"/>
      <c r="NI135" s="119"/>
      <c r="NJ135" s="119"/>
      <c r="NK135" s="119"/>
      <c r="NL135" s="119"/>
      <c r="NM135" s="119"/>
      <c r="NN135" s="119"/>
      <c r="NO135" s="119"/>
      <c r="NP135" s="119"/>
      <c r="NQ135" s="119"/>
      <c r="NR135" s="119"/>
      <c r="NS135" s="119"/>
      <c r="NT135" s="119"/>
      <c r="NU135" s="119"/>
      <c r="NV135" s="119"/>
      <c r="NW135" s="119"/>
      <c r="NX135" s="119"/>
      <c r="NY135" s="119"/>
      <c r="NZ135" s="119"/>
      <c r="OA135" s="119"/>
      <c r="OB135" s="119"/>
      <c r="OC135" s="119"/>
      <c r="OD135" s="119"/>
      <c r="OE135" s="119"/>
      <c r="OF135" s="119"/>
      <c r="OG135" s="119"/>
      <c r="OH135" s="119"/>
      <c r="OI135" s="119"/>
      <c r="OJ135" s="119"/>
      <c r="OK135" s="119"/>
      <c r="OL135" s="119"/>
      <c r="OM135" s="119"/>
      <c r="ON135" s="119"/>
      <c r="OO135" s="119"/>
      <c r="OP135" s="119"/>
      <c r="OQ135" s="119"/>
      <c r="OR135" s="119"/>
      <c r="OS135" s="119"/>
      <c r="OT135" s="119"/>
      <c r="OU135" s="119"/>
      <c r="OV135" s="119"/>
      <c r="OW135" s="119"/>
      <c r="OX135" s="119"/>
      <c r="OY135" s="119"/>
      <c r="OZ135" s="119"/>
      <c r="PA135" s="119"/>
      <c r="PB135" s="119"/>
      <c r="PC135" s="119"/>
      <c r="PD135" s="119"/>
      <c r="PE135" s="119"/>
      <c r="PF135" s="119"/>
      <c r="PG135" s="119"/>
      <c r="PH135" s="119"/>
      <c r="PI135" s="119"/>
      <c r="PJ135" s="119"/>
      <c r="PK135" s="119"/>
      <c r="PL135" s="119"/>
      <c r="PM135" s="119"/>
      <c r="PN135" s="119"/>
      <c r="PO135" s="119"/>
      <c r="PP135" s="119"/>
      <c r="PQ135" s="119"/>
      <c r="PR135" s="119"/>
      <c r="PS135" s="119"/>
      <c r="PT135" s="119"/>
      <c r="PU135" s="119"/>
      <c r="PV135" s="119"/>
      <c r="PW135" s="119"/>
      <c r="PX135" s="119"/>
      <c r="PY135" s="119"/>
      <c r="PZ135" s="119"/>
      <c r="QA135" s="119"/>
      <c r="QB135" s="119"/>
      <c r="QC135" s="119"/>
      <c r="QD135" s="119"/>
      <c r="QE135" s="119"/>
      <c r="QF135" s="119"/>
      <c r="QG135" s="119"/>
      <c r="QH135" s="119"/>
      <c r="QI135" s="119"/>
      <c r="QJ135" s="119"/>
      <c r="QK135" s="119"/>
      <c r="QL135" s="119"/>
      <c r="QM135" s="119"/>
      <c r="QN135" s="119"/>
      <c r="QO135" s="119"/>
      <c r="QP135" s="119"/>
      <c r="QQ135" s="119"/>
      <c r="QR135" s="119"/>
      <c r="QS135" s="119"/>
      <c r="QT135" s="119"/>
      <c r="QU135" s="119"/>
      <c r="QV135" s="119"/>
      <c r="QW135" s="119"/>
      <c r="QX135" s="119"/>
      <c r="QY135" s="119"/>
      <c r="QZ135" s="119"/>
      <c r="RA135" s="119"/>
      <c r="RB135" s="119"/>
      <c r="RC135" s="119"/>
      <c r="RD135" s="119"/>
      <c r="RE135" s="119"/>
      <c r="RF135" s="119"/>
      <c r="RG135" s="119"/>
      <c r="RH135" s="119"/>
      <c r="RI135" s="119"/>
      <c r="RJ135" s="119"/>
      <c r="RK135" s="119"/>
      <c r="RL135" s="119"/>
      <c r="RM135" s="119"/>
      <c r="RN135" s="119"/>
      <c r="RO135" s="119"/>
      <c r="RP135" s="119"/>
      <c r="RQ135" s="119"/>
      <c r="RR135" s="119"/>
      <c r="RS135" s="119"/>
      <c r="RT135" s="119"/>
      <c r="RU135" s="119"/>
      <c r="RV135" s="119"/>
      <c r="RW135" s="119"/>
      <c r="RX135" s="119"/>
      <c r="RY135" s="119"/>
      <c r="RZ135" s="119"/>
      <c r="SA135" s="119"/>
      <c r="SB135" s="119"/>
      <c r="SC135" s="119"/>
      <c r="SD135" s="119"/>
      <c r="SE135" s="119"/>
      <c r="SF135" s="119"/>
      <c r="SG135" s="119"/>
      <c r="SH135" s="119"/>
      <c r="SI135" s="119"/>
      <c r="SJ135" s="119"/>
      <c r="SK135" s="119"/>
      <c r="SL135" s="119"/>
      <c r="SM135" s="119"/>
      <c r="SN135" s="119"/>
      <c r="SO135" s="119"/>
      <c r="SP135" s="119"/>
      <c r="SQ135" s="119"/>
      <c r="SR135" s="119"/>
      <c r="SS135" s="119"/>
      <c r="ST135" s="119"/>
      <c r="SU135" s="119"/>
      <c r="SV135" s="119"/>
      <c r="SW135" s="119"/>
      <c r="SX135" s="119"/>
      <c r="SY135" s="119"/>
      <c r="SZ135" s="119"/>
      <c r="TA135" s="119"/>
      <c r="TB135" s="119"/>
      <c r="TC135" s="119"/>
      <c r="TD135" s="119"/>
      <c r="TE135" s="119"/>
      <c r="TF135" s="119"/>
      <c r="TG135" s="119"/>
      <c r="TH135" s="119"/>
      <c r="TI135" s="119"/>
      <c r="TJ135" s="119"/>
      <c r="TK135" s="119"/>
      <c r="TL135" s="119"/>
      <c r="TM135" s="119"/>
      <c r="TN135" s="119"/>
      <c r="TO135" s="119"/>
      <c r="TP135" s="119"/>
      <c r="TQ135" s="119"/>
      <c r="TR135" s="119"/>
      <c r="TS135" s="119"/>
      <c r="TT135" s="119"/>
      <c r="TU135" s="119"/>
      <c r="TV135" s="119"/>
      <c r="TW135" s="119"/>
      <c r="TX135" s="119"/>
      <c r="TY135" s="119"/>
      <c r="TZ135" s="119"/>
      <c r="UA135" s="119"/>
      <c r="UB135" s="119"/>
      <c r="UC135" s="119"/>
      <c r="UD135" s="119"/>
      <c r="UE135" s="119"/>
      <c r="UF135" s="119"/>
      <c r="UG135" s="119"/>
      <c r="UH135" s="119"/>
      <c r="UI135" s="119"/>
      <c r="UJ135" s="119"/>
      <c r="UK135" s="119"/>
      <c r="UL135" s="119"/>
      <c r="UM135" s="119"/>
      <c r="UN135" s="119"/>
      <c r="UO135" s="119"/>
      <c r="UP135" s="119"/>
      <c r="UQ135" s="119"/>
      <c r="UR135" s="119"/>
      <c r="US135" s="119"/>
      <c r="UT135" s="119"/>
      <c r="UU135" s="119"/>
      <c r="UV135" s="119"/>
      <c r="UW135" s="119"/>
      <c r="UX135" s="119"/>
      <c r="UY135" s="119"/>
      <c r="UZ135" s="119"/>
      <c r="VA135" s="119"/>
      <c r="VB135" s="119"/>
      <c r="VC135" s="119"/>
      <c r="VD135" s="119"/>
      <c r="VE135" s="119"/>
      <c r="VF135" s="119"/>
      <c r="VG135" s="119"/>
      <c r="VH135" s="119"/>
      <c r="VI135" s="119"/>
      <c r="VJ135" s="119"/>
      <c r="VK135" s="119"/>
      <c r="VL135" s="119"/>
      <c r="VM135" s="119"/>
      <c r="VN135" s="119"/>
      <c r="VO135" s="119"/>
      <c r="VP135" s="119"/>
      <c r="VQ135" s="119"/>
      <c r="VR135" s="119"/>
      <c r="VS135" s="119"/>
      <c r="VT135" s="119"/>
      <c r="VU135" s="119"/>
      <c r="VV135" s="119"/>
      <c r="VW135" s="119"/>
      <c r="VX135" s="119"/>
      <c r="VY135" s="119"/>
      <c r="VZ135" s="119"/>
      <c r="WA135" s="119"/>
      <c r="WB135" s="119"/>
      <c r="WC135" s="119"/>
      <c r="WD135" s="119"/>
      <c r="WE135" s="119"/>
      <c r="WF135" s="119"/>
      <c r="WG135" s="119"/>
      <c r="WH135" s="119"/>
      <c r="WI135" s="119"/>
      <c r="WJ135" s="119"/>
      <c r="WK135" s="119"/>
      <c r="WL135" s="119"/>
      <c r="WM135" s="119"/>
      <c r="WN135" s="119"/>
      <c r="WO135" s="119"/>
      <c r="WP135" s="119"/>
      <c r="WQ135" s="119"/>
      <c r="WR135" s="119"/>
      <c r="WS135" s="119"/>
      <c r="WT135" s="119"/>
      <c r="WU135" s="119"/>
      <c r="WV135" s="119"/>
      <c r="WW135" s="119"/>
      <c r="WX135" s="119"/>
      <c r="WY135" s="119"/>
      <c r="WZ135" s="119"/>
      <c r="XA135" s="119"/>
      <c r="XB135" s="119"/>
      <c r="XC135" s="119"/>
      <c r="XD135" s="119"/>
      <c r="XE135" s="119"/>
      <c r="XF135" s="119"/>
      <c r="XG135" s="119"/>
      <c r="XH135" s="119"/>
      <c r="XI135" s="119"/>
      <c r="XJ135" s="119"/>
      <c r="XK135" s="119"/>
      <c r="XL135" s="119"/>
      <c r="XM135" s="119"/>
      <c r="XN135" s="119"/>
      <c r="XO135" s="119"/>
      <c r="XP135" s="119"/>
      <c r="XQ135" s="119"/>
      <c r="XR135" s="119"/>
      <c r="XS135" s="119"/>
      <c r="XT135" s="119"/>
      <c r="XU135" s="119"/>
      <c r="XV135" s="119"/>
      <c r="XW135" s="119"/>
      <c r="XX135" s="119"/>
      <c r="XY135" s="119"/>
      <c r="XZ135" s="119"/>
      <c r="YA135" s="119"/>
      <c r="YB135" s="119"/>
      <c r="YC135" s="119"/>
      <c r="YD135" s="119"/>
      <c r="YE135" s="119"/>
      <c r="YF135" s="119"/>
      <c r="YG135" s="119"/>
      <c r="YH135" s="119"/>
      <c r="YI135" s="119"/>
      <c r="YJ135" s="119"/>
      <c r="YK135" s="119"/>
      <c r="YL135" s="119"/>
      <c r="YM135" s="119"/>
      <c r="YN135" s="119"/>
      <c r="YO135" s="119"/>
      <c r="YP135" s="119"/>
      <c r="YQ135" s="119"/>
      <c r="YR135" s="119"/>
      <c r="YS135" s="119"/>
      <c r="YT135" s="119"/>
      <c r="YU135" s="119"/>
      <c r="YV135" s="119"/>
      <c r="YW135" s="119"/>
      <c r="YX135" s="119"/>
      <c r="YY135" s="119"/>
      <c r="YZ135" s="119"/>
      <c r="ZA135" s="119"/>
      <c r="ZB135" s="119"/>
      <c r="ZC135" s="119"/>
      <c r="ZD135" s="119"/>
      <c r="ZE135" s="119"/>
      <c r="ZF135" s="119"/>
      <c r="ZG135" s="119"/>
      <c r="ZH135" s="119"/>
      <c r="ZI135" s="119"/>
      <c r="ZJ135" s="119"/>
      <c r="ZK135" s="119"/>
      <c r="ZL135" s="119"/>
      <c r="ZM135" s="119"/>
      <c r="ZN135" s="119"/>
      <c r="ZO135" s="119"/>
      <c r="ZP135" s="119"/>
      <c r="ZQ135" s="119"/>
      <c r="ZR135" s="119"/>
      <c r="ZS135" s="119"/>
      <c r="ZT135" s="119"/>
      <c r="ZU135" s="119"/>
      <c r="ZV135" s="119"/>
      <c r="ZW135" s="119"/>
      <c r="ZX135" s="119"/>
      <c r="ZY135" s="119"/>
      <c r="ZZ135" s="119"/>
      <c r="AAA135" s="119"/>
      <c r="AAB135" s="119"/>
      <c r="AAC135" s="119"/>
      <c r="AAD135" s="119"/>
      <c r="AAE135" s="119"/>
      <c r="AAF135" s="119"/>
      <c r="AAG135" s="119"/>
      <c r="AAH135" s="119"/>
      <c r="AAI135" s="119"/>
      <c r="AAJ135" s="119"/>
      <c r="AAK135" s="119"/>
      <c r="AAL135" s="119"/>
      <c r="AAM135" s="119"/>
      <c r="AAN135" s="119"/>
      <c r="AAO135" s="119"/>
      <c r="AAP135" s="119"/>
      <c r="AAQ135" s="119"/>
      <c r="AAR135" s="119"/>
      <c r="AAS135" s="119"/>
      <c r="AAT135" s="119"/>
      <c r="AAU135" s="119"/>
      <c r="AAV135" s="119"/>
      <c r="AAW135" s="119"/>
      <c r="AAX135" s="119"/>
      <c r="AAY135" s="119"/>
      <c r="AAZ135" s="119"/>
      <c r="ABA135" s="119"/>
      <c r="ABB135" s="119"/>
      <c r="ABC135" s="119"/>
      <c r="ABD135" s="119"/>
      <c r="ABE135" s="119"/>
      <c r="ABF135" s="119"/>
      <c r="ABG135" s="119"/>
      <c r="ABH135" s="119"/>
      <c r="ABI135" s="119"/>
      <c r="ABJ135" s="119"/>
      <c r="ABK135" s="119"/>
      <c r="ABL135" s="119"/>
      <c r="ABM135" s="119"/>
      <c r="ABN135" s="119"/>
      <c r="ABO135" s="119"/>
      <c r="ABP135" s="119"/>
      <c r="ABQ135" s="119"/>
      <c r="ABR135" s="119"/>
      <c r="ABS135" s="119"/>
      <c r="ABT135" s="119"/>
      <c r="ABU135" s="119"/>
      <c r="ABV135" s="119"/>
      <c r="ABW135" s="119"/>
      <c r="ABX135" s="119"/>
      <c r="ABY135" s="119"/>
      <c r="ABZ135" s="119"/>
      <c r="ACA135" s="119"/>
      <c r="ACB135" s="119"/>
      <c r="ACC135" s="119"/>
      <c r="ACD135" s="119"/>
      <c r="ACE135" s="119"/>
      <c r="ACF135" s="119"/>
      <c r="ACG135" s="119"/>
      <c r="ACH135" s="119"/>
      <c r="ACI135" s="119"/>
      <c r="ACJ135" s="119"/>
      <c r="ACK135" s="119"/>
      <c r="ACL135" s="119"/>
      <c r="ACM135" s="119"/>
      <c r="ACN135" s="119"/>
      <c r="ACO135" s="119"/>
      <c r="ACP135" s="119"/>
      <c r="ACQ135" s="119"/>
      <c r="ACR135" s="119"/>
      <c r="ACS135" s="119"/>
      <c r="ACT135" s="119"/>
      <c r="ACU135" s="119"/>
      <c r="ACV135" s="119"/>
      <c r="ACW135" s="119"/>
      <c r="ACX135" s="119"/>
      <c r="ACY135" s="119"/>
      <c r="ACZ135" s="119"/>
      <c r="ADA135" s="119"/>
      <c r="ADB135" s="119"/>
      <c r="ADC135" s="119"/>
      <c r="ADD135" s="119"/>
      <c r="ADE135" s="119"/>
      <c r="ADF135" s="119"/>
      <c r="ADG135" s="119"/>
      <c r="ADH135" s="119"/>
      <c r="ADI135" s="119"/>
      <c r="ADJ135" s="119"/>
      <c r="ADK135" s="119"/>
      <c r="ADL135" s="119"/>
      <c r="ADM135" s="119"/>
      <c r="ADN135" s="119"/>
      <c r="ADO135" s="119"/>
      <c r="ADP135" s="119"/>
      <c r="ADQ135" s="119"/>
      <c r="ADR135" s="119"/>
      <c r="ADS135" s="119"/>
      <c r="ADT135" s="119"/>
      <c r="ADU135" s="119"/>
      <c r="ADV135" s="119"/>
      <c r="ADW135" s="119"/>
      <c r="ADX135" s="119"/>
      <c r="ADY135" s="119"/>
      <c r="ADZ135" s="119"/>
      <c r="AEA135" s="119"/>
      <c r="AEB135" s="119"/>
      <c r="AEC135" s="119"/>
      <c r="AED135" s="119"/>
      <c r="AEE135" s="119"/>
      <c r="AEF135" s="119"/>
      <c r="AEG135" s="119"/>
      <c r="AEH135" s="119"/>
      <c r="AEI135" s="119"/>
      <c r="AEJ135" s="119"/>
      <c r="AEK135" s="119"/>
      <c r="AEL135" s="119"/>
      <c r="AEM135" s="119"/>
      <c r="AEN135" s="119"/>
      <c r="AEO135" s="119"/>
      <c r="AEP135" s="119"/>
      <c r="AEQ135" s="119"/>
      <c r="AER135" s="119"/>
      <c r="AES135" s="119"/>
      <c r="AET135" s="119"/>
      <c r="AEU135" s="119"/>
      <c r="AEV135" s="119"/>
      <c r="AEW135" s="119"/>
      <c r="AEX135" s="119"/>
      <c r="AEY135" s="119"/>
      <c r="AEZ135" s="119"/>
      <c r="AFA135" s="119"/>
      <c r="AFB135" s="119"/>
      <c r="AFC135" s="119"/>
      <c r="AFD135" s="119"/>
      <c r="AFE135" s="119"/>
      <c r="AFF135" s="119"/>
      <c r="AFG135" s="119"/>
      <c r="AFH135" s="119"/>
      <c r="AFI135" s="119"/>
      <c r="AFJ135" s="119"/>
      <c r="AFK135" s="119"/>
      <c r="AFL135" s="119"/>
      <c r="AFM135" s="119"/>
      <c r="AFN135" s="119"/>
      <c r="AFO135" s="119"/>
      <c r="AFP135" s="119"/>
      <c r="AFQ135" s="119"/>
      <c r="AFR135" s="119"/>
      <c r="AFS135" s="119"/>
      <c r="AFT135" s="119"/>
      <c r="AFU135" s="119"/>
      <c r="AFV135" s="119"/>
      <c r="AFW135" s="119"/>
      <c r="AFX135" s="119"/>
      <c r="AFY135" s="119"/>
      <c r="AFZ135" s="119"/>
      <c r="AGA135" s="119"/>
      <c r="AGB135" s="119"/>
      <c r="AGC135" s="119"/>
      <c r="AGD135" s="119"/>
      <c r="AGE135" s="119"/>
      <c r="AGF135" s="119"/>
      <c r="AGG135" s="119"/>
      <c r="AGH135" s="119"/>
      <c r="AGI135" s="119"/>
      <c r="AGJ135" s="119"/>
      <c r="AGK135" s="119"/>
      <c r="AGL135" s="119"/>
      <c r="AGM135" s="119"/>
      <c r="AGN135" s="119"/>
      <c r="AGO135" s="119"/>
      <c r="AGP135" s="119"/>
      <c r="AGQ135" s="119"/>
      <c r="AGR135" s="119"/>
      <c r="AGS135" s="119"/>
      <c r="AGT135" s="119"/>
      <c r="AGU135" s="119"/>
      <c r="AGV135" s="119"/>
      <c r="AGW135" s="119"/>
      <c r="AGX135" s="119"/>
      <c r="AGY135" s="119"/>
      <c r="AGZ135" s="119"/>
      <c r="AHA135" s="119"/>
      <c r="AHB135" s="119"/>
      <c r="AHC135" s="119"/>
      <c r="AHD135" s="119"/>
      <c r="AHE135" s="119"/>
      <c r="AHF135" s="119"/>
      <c r="AHG135" s="119"/>
      <c r="AHH135" s="119"/>
      <c r="AHI135" s="119"/>
      <c r="AHJ135" s="119"/>
      <c r="AHK135" s="119"/>
      <c r="AHL135" s="119"/>
      <c r="AHM135" s="119"/>
      <c r="AHN135" s="119"/>
      <c r="AHO135" s="119"/>
      <c r="AHP135" s="119"/>
      <c r="AHQ135" s="119"/>
      <c r="AHR135" s="119"/>
      <c r="AHS135" s="119"/>
      <c r="AHT135" s="119"/>
      <c r="AHU135" s="119"/>
      <c r="AHV135" s="119"/>
      <c r="AHW135" s="119"/>
      <c r="AHX135" s="119"/>
      <c r="AHY135" s="119"/>
      <c r="AHZ135" s="119"/>
      <c r="AIA135" s="119"/>
      <c r="AIB135" s="119"/>
      <c r="AIC135" s="119"/>
      <c r="AID135" s="119"/>
      <c r="AIE135" s="119"/>
      <c r="AIF135" s="119"/>
      <c r="AIG135" s="119"/>
      <c r="AIH135" s="119"/>
      <c r="AII135" s="119"/>
      <c r="AIJ135" s="119"/>
      <c r="AIK135" s="119"/>
      <c r="AIL135" s="119"/>
      <c r="AIM135" s="119"/>
      <c r="AIN135" s="119"/>
      <c r="AIO135" s="119"/>
      <c r="AIP135" s="119"/>
      <c r="AIQ135" s="119"/>
      <c r="AIR135" s="119"/>
      <c r="AIS135" s="119"/>
      <c r="AIT135" s="119"/>
      <c r="AIU135" s="119"/>
      <c r="AIV135" s="119"/>
      <c r="AIW135" s="119"/>
      <c r="AIX135" s="119"/>
      <c r="AIY135" s="119"/>
      <c r="AIZ135" s="119"/>
      <c r="AJA135" s="119"/>
      <c r="AJB135" s="119"/>
      <c r="AJC135" s="119"/>
      <c r="AJD135" s="119"/>
      <c r="AJE135" s="119"/>
      <c r="AJF135" s="119"/>
      <c r="AJG135" s="119"/>
      <c r="AJH135" s="119"/>
      <c r="AJI135" s="119"/>
      <c r="AJJ135" s="119"/>
      <c r="AJK135" s="119"/>
      <c r="AJL135" s="119"/>
      <c r="AJM135" s="119"/>
      <c r="AJN135" s="119"/>
      <c r="AJO135" s="119"/>
      <c r="AJP135" s="119"/>
      <c r="AJQ135" s="119"/>
      <c r="AJR135" s="119"/>
      <c r="AJS135" s="119"/>
      <c r="AJT135" s="119"/>
      <c r="AJU135" s="119"/>
      <c r="AJV135" s="119"/>
      <c r="AJW135" s="119"/>
      <c r="AJX135" s="119"/>
      <c r="AJY135" s="119"/>
      <c r="AJZ135" s="119"/>
      <c r="AKA135" s="119"/>
      <c r="AKB135" s="119"/>
      <c r="AKC135" s="119"/>
      <c r="AKD135" s="119"/>
      <c r="AKE135" s="119"/>
      <c r="AKF135" s="119"/>
      <c r="AKG135" s="119"/>
      <c r="AKH135" s="119"/>
      <c r="AKI135" s="119"/>
      <c r="AKJ135" s="119"/>
      <c r="AKK135" s="119"/>
      <c r="AKL135" s="119"/>
      <c r="AKM135" s="119"/>
      <c r="AKN135" s="119"/>
      <c r="AKO135" s="119"/>
      <c r="AKP135" s="119"/>
      <c r="AKQ135" s="119"/>
      <c r="AKR135" s="119"/>
      <c r="AKS135" s="119"/>
      <c r="AKT135" s="119"/>
      <c r="AKU135" s="119"/>
      <c r="AKV135" s="119"/>
      <c r="AKW135" s="119"/>
      <c r="AKX135" s="119"/>
      <c r="AKY135" s="119"/>
      <c r="AKZ135" s="119"/>
      <c r="ALA135" s="119"/>
      <c r="ALB135" s="119"/>
      <c r="ALC135" s="119"/>
      <c r="ALD135" s="119"/>
      <c r="ALE135" s="119"/>
      <c r="ALF135" s="119"/>
      <c r="ALG135" s="119"/>
      <c r="ALH135" s="119"/>
      <c r="ALI135" s="119"/>
      <c r="ALJ135" s="119"/>
      <c r="ALK135" s="119"/>
      <c r="ALL135" s="119"/>
      <c r="ALM135" s="119"/>
      <c r="ALN135" s="119"/>
      <c r="ALO135" s="119"/>
      <c r="ALP135" s="119"/>
      <c r="ALQ135" s="119"/>
      <c r="ALR135" s="119"/>
      <c r="ALS135" s="119"/>
      <c r="ALT135" s="119"/>
      <c r="ALU135" s="119"/>
      <c r="ALV135" s="119"/>
      <c r="ALW135" s="119"/>
      <c r="ALX135" s="119"/>
      <c r="ALY135" s="119"/>
      <c r="ALZ135" s="119"/>
      <c r="AMA135" s="119"/>
      <c r="AMB135" s="119"/>
      <c r="AMC135" s="119"/>
      <c r="AMD135" s="119"/>
      <c r="AME135" s="119"/>
      <c r="AMF135" s="119"/>
      <c r="AMG135" s="119"/>
      <c r="AMH135" s="119"/>
      <c r="AMI135" s="119"/>
      <c r="AMJ135" s="119"/>
    </row>
    <row r="136" spans="1:1024" customFormat="1" ht="41.25" customHeight="1">
      <c r="A136" s="114" t="s">
        <v>9196</v>
      </c>
      <c r="B136" s="115" t="s">
        <v>107</v>
      </c>
      <c r="C136" s="116" t="s">
        <v>101</v>
      </c>
      <c r="D136" s="116" t="s">
        <v>102</v>
      </c>
      <c r="E136" s="117">
        <v>1</v>
      </c>
      <c r="F136" s="117" t="s">
        <v>91</v>
      </c>
      <c r="G136" s="117" t="s">
        <v>91</v>
      </c>
      <c r="H136" s="117">
        <v>15386.29</v>
      </c>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119"/>
      <c r="CD136" s="119"/>
      <c r="CE136" s="119"/>
      <c r="CF136" s="119"/>
      <c r="CG136" s="119"/>
      <c r="CH136" s="119"/>
      <c r="CI136" s="119"/>
      <c r="CJ136" s="119"/>
      <c r="CK136" s="119"/>
      <c r="CL136" s="119"/>
      <c r="CM136" s="119"/>
      <c r="CN136" s="119"/>
      <c r="CO136" s="119"/>
      <c r="CP136" s="119"/>
      <c r="CQ136" s="119"/>
      <c r="CR136" s="119"/>
      <c r="CS136" s="119"/>
      <c r="CT136" s="119"/>
      <c r="CU136" s="119"/>
      <c r="CV136" s="119"/>
      <c r="CW136" s="119"/>
      <c r="CX136" s="119"/>
      <c r="CY136" s="119"/>
      <c r="CZ136" s="119"/>
      <c r="DA136" s="119"/>
      <c r="DB136" s="119"/>
      <c r="DC136" s="119"/>
      <c r="DD136" s="119"/>
      <c r="DE136" s="119"/>
      <c r="DF136" s="119"/>
      <c r="DG136" s="119"/>
      <c r="DH136" s="119"/>
      <c r="DI136" s="119"/>
      <c r="DJ136" s="119"/>
      <c r="DK136" s="119"/>
      <c r="DL136" s="119"/>
      <c r="DM136" s="119"/>
      <c r="DN136" s="119"/>
      <c r="DO136" s="119"/>
      <c r="DP136" s="119"/>
      <c r="DQ136" s="119"/>
      <c r="DR136" s="119"/>
      <c r="DS136" s="119"/>
      <c r="DT136" s="119"/>
      <c r="DU136" s="119"/>
      <c r="DV136" s="119"/>
      <c r="DW136" s="119"/>
      <c r="DX136" s="119"/>
      <c r="DY136" s="119"/>
      <c r="DZ136" s="119"/>
      <c r="EA136" s="119"/>
      <c r="EB136" s="119"/>
      <c r="EC136" s="119"/>
      <c r="ED136" s="119"/>
      <c r="EE136" s="119"/>
      <c r="EF136" s="119"/>
      <c r="EG136" s="119"/>
      <c r="EH136" s="119"/>
      <c r="EI136" s="119"/>
      <c r="EJ136" s="119"/>
      <c r="EK136" s="119"/>
      <c r="EL136" s="119"/>
      <c r="EM136" s="119"/>
      <c r="EN136" s="119"/>
      <c r="EO136" s="119"/>
      <c r="EP136" s="119"/>
      <c r="EQ136" s="119"/>
      <c r="ER136" s="119"/>
      <c r="ES136" s="119"/>
      <c r="ET136" s="119"/>
      <c r="EU136" s="119"/>
      <c r="EV136" s="119"/>
      <c r="EW136" s="119"/>
      <c r="EX136" s="119"/>
      <c r="EY136" s="119"/>
      <c r="EZ136" s="119"/>
      <c r="FA136" s="119"/>
      <c r="FB136" s="119"/>
      <c r="FC136" s="119"/>
      <c r="FD136" s="119"/>
      <c r="FE136" s="119"/>
      <c r="FF136" s="119"/>
      <c r="FG136" s="119"/>
      <c r="FH136" s="119"/>
      <c r="FI136" s="119"/>
      <c r="FJ136" s="119"/>
      <c r="FK136" s="119"/>
      <c r="FL136" s="119"/>
      <c r="FM136" s="119"/>
      <c r="FN136" s="119"/>
      <c r="FO136" s="119"/>
      <c r="FP136" s="119"/>
      <c r="FQ136" s="119"/>
      <c r="FR136" s="119"/>
      <c r="FS136" s="119"/>
      <c r="FT136" s="119"/>
      <c r="FU136" s="119"/>
      <c r="FV136" s="119"/>
      <c r="FW136" s="119"/>
      <c r="FX136" s="119"/>
      <c r="FY136" s="119"/>
      <c r="FZ136" s="119"/>
      <c r="GA136" s="119"/>
      <c r="GB136" s="119"/>
      <c r="GC136" s="119"/>
      <c r="GD136" s="119"/>
      <c r="GE136" s="119"/>
      <c r="GF136" s="119"/>
      <c r="GG136" s="119"/>
      <c r="GH136" s="119"/>
      <c r="GI136" s="119"/>
      <c r="GJ136" s="119"/>
      <c r="GK136" s="119"/>
      <c r="GL136" s="119"/>
      <c r="GM136" s="119"/>
      <c r="GN136" s="119"/>
      <c r="GO136" s="119"/>
      <c r="GP136" s="119"/>
      <c r="GQ136" s="119"/>
      <c r="GR136" s="119"/>
      <c r="GS136" s="119"/>
      <c r="GT136" s="119"/>
      <c r="GU136" s="119"/>
      <c r="GV136" s="119"/>
      <c r="GW136" s="119"/>
      <c r="GX136" s="119"/>
      <c r="GY136" s="119"/>
      <c r="GZ136" s="119"/>
      <c r="HA136" s="119"/>
      <c r="HB136" s="119"/>
      <c r="HC136" s="119"/>
      <c r="HD136" s="119"/>
      <c r="HE136" s="119"/>
      <c r="HF136" s="119"/>
      <c r="HG136" s="119"/>
      <c r="HH136" s="119"/>
      <c r="HI136" s="119"/>
      <c r="HJ136" s="119"/>
      <c r="HK136" s="119"/>
      <c r="HL136" s="119"/>
      <c r="HM136" s="119"/>
      <c r="HN136" s="119"/>
      <c r="HO136" s="119"/>
      <c r="HP136" s="119"/>
      <c r="HQ136" s="119"/>
      <c r="HR136" s="119"/>
      <c r="HS136" s="119"/>
      <c r="HT136" s="119"/>
      <c r="HU136" s="119"/>
      <c r="HV136" s="119"/>
      <c r="HW136" s="119"/>
      <c r="HX136" s="119"/>
      <c r="HY136" s="119"/>
      <c r="HZ136" s="119"/>
      <c r="IA136" s="119"/>
      <c r="IB136" s="119"/>
      <c r="IC136" s="119"/>
      <c r="ID136" s="119"/>
      <c r="IE136" s="119"/>
      <c r="IF136" s="119"/>
      <c r="IG136" s="119"/>
      <c r="IH136" s="119"/>
      <c r="II136" s="119"/>
      <c r="IJ136" s="119"/>
      <c r="IK136" s="119"/>
      <c r="IL136" s="119"/>
      <c r="IM136" s="119"/>
      <c r="IN136" s="119"/>
      <c r="IO136" s="119"/>
      <c r="IP136" s="119"/>
      <c r="IQ136" s="119"/>
      <c r="IR136" s="119"/>
      <c r="IS136" s="119"/>
      <c r="IT136" s="119"/>
      <c r="IU136" s="119"/>
      <c r="IV136" s="119"/>
      <c r="IW136" s="119"/>
      <c r="IX136" s="119"/>
      <c r="IY136" s="119"/>
      <c r="IZ136" s="119"/>
      <c r="JA136" s="119"/>
      <c r="JB136" s="119"/>
      <c r="JC136" s="119"/>
      <c r="JD136" s="119"/>
      <c r="JE136" s="119"/>
      <c r="JF136" s="119"/>
      <c r="JG136" s="119"/>
      <c r="JH136" s="119"/>
      <c r="JI136" s="119"/>
      <c r="JJ136" s="119"/>
      <c r="JK136" s="119"/>
      <c r="JL136" s="119"/>
      <c r="JM136" s="119"/>
      <c r="JN136" s="119"/>
      <c r="JO136" s="119"/>
      <c r="JP136" s="119"/>
      <c r="JQ136" s="119"/>
      <c r="JR136" s="119"/>
      <c r="JS136" s="119"/>
      <c r="JT136" s="119"/>
      <c r="JU136" s="119"/>
      <c r="JV136" s="119"/>
      <c r="JW136" s="119"/>
      <c r="JX136" s="119"/>
      <c r="JY136" s="119"/>
      <c r="JZ136" s="119"/>
      <c r="KA136" s="119"/>
      <c r="KB136" s="119"/>
      <c r="KC136" s="119"/>
      <c r="KD136" s="119"/>
      <c r="KE136" s="119"/>
      <c r="KF136" s="119"/>
      <c r="KG136" s="119"/>
      <c r="KH136" s="119"/>
      <c r="KI136" s="119"/>
      <c r="KJ136" s="119"/>
      <c r="KK136" s="119"/>
      <c r="KL136" s="119"/>
      <c r="KM136" s="119"/>
      <c r="KN136" s="119"/>
      <c r="KO136" s="119"/>
      <c r="KP136" s="119"/>
      <c r="KQ136" s="119"/>
      <c r="KR136" s="119"/>
      <c r="KS136" s="119"/>
      <c r="KT136" s="119"/>
      <c r="KU136" s="119"/>
      <c r="KV136" s="119"/>
      <c r="KW136" s="119"/>
      <c r="KX136" s="119"/>
      <c r="KY136" s="119"/>
      <c r="KZ136" s="119"/>
      <c r="LA136" s="119"/>
      <c r="LB136" s="119"/>
      <c r="LC136" s="119"/>
      <c r="LD136" s="119"/>
      <c r="LE136" s="119"/>
      <c r="LF136" s="119"/>
      <c r="LG136" s="119"/>
      <c r="LH136" s="119"/>
      <c r="LI136" s="119"/>
      <c r="LJ136" s="119"/>
      <c r="LK136" s="119"/>
      <c r="LL136" s="119"/>
      <c r="LM136" s="119"/>
      <c r="LN136" s="119"/>
      <c r="LO136" s="119"/>
      <c r="LP136" s="119"/>
      <c r="LQ136" s="119"/>
      <c r="LR136" s="119"/>
      <c r="LS136" s="119"/>
      <c r="LT136" s="119"/>
      <c r="LU136" s="119"/>
      <c r="LV136" s="119"/>
      <c r="LW136" s="119"/>
      <c r="LX136" s="119"/>
      <c r="LY136" s="119"/>
      <c r="LZ136" s="119"/>
      <c r="MA136" s="119"/>
      <c r="MB136" s="119"/>
      <c r="MC136" s="119"/>
      <c r="MD136" s="119"/>
      <c r="ME136" s="119"/>
      <c r="MF136" s="119"/>
      <c r="MG136" s="119"/>
      <c r="MH136" s="119"/>
      <c r="MI136" s="119"/>
      <c r="MJ136" s="119"/>
      <c r="MK136" s="119"/>
      <c r="ML136" s="119"/>
      <c r="MM136" s="119"/>
      <c r="MN136" s="119"/>
      <c r="MO136" s="119"/>
      <c r="MP136" s="119"/>
      <c r="MQ136" s="119"/>
      <c r="MR136" s="119"/>
      <c r="MS136" s="119"/>
      <c r="MT136" s="119"/>
      <c r="MU136" s="119"/>
      <c r="MV136" s="119"/>
      <c r="MW136" s="119"/>
      <c r="MX136" s="119"/>
      <c r="MY136" s="119"/>
      <c r="MZ136" s="119"/>
      <c r="NA136" s="119"/>
      <c r="NB136" s="119"/>
      <c r="NC136" s="119"/>
      <c r="ND136" s="119"/>
      <c r="NE136" s="119"/>
      <c r="NF136" s="119"/>
      <c r="NG136" s="119"/>
      <c r="NH136" s="119"/>
      <c r="NI136" s="119"/>
      <c r="NJ136" s="119"/>
      <c r="NK136" s="119"/>
      <c r="NL136" s="119"/>
      <c r="NM136" s="119"/>
      <c r="NN136" s="119"/>
      <c r="NO136" s="119"/>
      <c r="NP136" s="119"/>
      <c r="NQ136" s="119"/>
      <c r="NR136" s="119"/>
      <c r="NS136" s="119"/>
      <c r="NT136" s="119"/>
      <c r="NU136" s="119"/>
      <c r="NV136" s="119"/>
      <c r="NW136" s="119"/>
      <c r="NX136" s="119"/>
      <c r="NY136" s="119"/>
      <c r="NZ136" s="119"/>
      <c r="OA136" s="119"/>
      <c r="OB136" s="119"/>
      <c r="OC136" s="119"/>
      <c r="OD136" s="119"/>
      <c r="OE136" s="119"/>
      <c r="OF136" s="119"/>
      <c r="OG136" s="119"/>
      <c r="OH136" s="119"/>
      <c r="OI136" s="119"/>
      <c r="OJ136" s="119"/>
      <c r="OK136" s="119"/>
      <c r="OL136" s="119"/>
      <c r="OM136" s="119"/>
      <c r="ON136" s="119"/>
      <c r="OO136" s="119"/>
      <c r="OP136" s="119"/>
      <c r="OQ136" s="119"/>
      <c r="OR136" s="119"/>
      <c r="OS136" s="119"/>
      <c r="OT136" s="119"/>
      <c r="OU136" s="119"/>
      <c r="OV136" s="119"/>
      <c r="OW136" s="119"/>
      <c r="OX136" s="119"/>
      <c r="OY136" s="119"/>
      <c r="OZ136" s="119"/>
      <c r="PA136" s="119"/>
      <c r="PB136" s="119"/>
      <c r="PC136" s="119"/>
      <c r="PD136" s="119"/>
      <c r="PE136" s="119"/>
      <c r="PF136" s="119"/>
      <c r="PG136" s="119"/>
      <c r="PH136" s="119"/>
      <c r="PI136" s="119"/>
      <c r="PJ136" s="119"/>
      <c r="PK136" s="119"/>
      <c r="PL136" s="119"/>
      <c r="PM136" s="119"/>
      <c r="PN136" s="119"/>
      <c r="PO136" s="119"/>
      <c r="PP136" s="119"/>
      <c r="PQ136" s="119"/>
      <c r="PR136" s="119"/>
      <c r="PS136" s="119"/>
      <c r="PT136" s="119"/>
      <c r="PU136" s="119"/>
      <c r="PV136" s="119"/>
      <c r="PW136" s="119"/>
      <c r="PX136" s="119"/>
      <c r="PY136" s="119"/>
      <c r="PZ136" s="119"/>
      <c r="QA136" s="119"/>
      <c r="QB136" s="119"/>
      <c r="QC136" s="119"/>
      <c r="QD136" s="119"/>
      <c r="QE136" s="119"/>
      <c r="QF136" s="119"/>
      <c r="QG136" s="119"/>
      <c r="QH136" s="119"/>
      <c r="QI136" s="119"/>
      <c r="QJ136" s="119"/>
      <c r="QK136" s="119"/>
      <c r="QL136" s="119"/>
      <c r="QM136" s="119"/>
      <c r="QN136" s="119"/>
      <c r="QO136" s="119"/>
      <c r="QP136" s="119"/>
      <c r="QQ136" s="119"/>
      <c r="QR136" s="119"/>
      <c r="QS136" s="119"/>
      <c r="QT136" s="119"/>
      <c r="QU136" s="119"/>
      <c r="QV136" s="119"/>
      <c r="QW136" s="119"/>
      <c r="QX136" s="119"/>
      <c r="QY136" s="119"/>
      <c r="QZ136" s="119"/>
      <c r="RA136" s="119"/>
      <c r="RB136" s="119"/>
      <c r="RC136" s="119"/>
      <c r="RD136" s="119"/>
      <c r="RE136" s="119"/>
      <c r="RF136" s="119"/>
      <c r="RG136" s="119"/>
      <c r="RH136" s="119"/>
      <c r="RI136" s="119"/>
      <c r="RJ136" s="119"/>
      <c r="RK136" s="119"/>
      <c r="RL136" s="119"/>
      <c r="RM136" s="119"/>
      <c r="RN136" s="119"/>
      <c r="RO136" s="119"/>
      <c r="RP136" s="119"/>
      <c r="RQ136" s="119"/>
      <c r="RR136" s="119"/>
      <c r="RS136" s="119"/>
      <c r="RT136" s="119"/>
      <c r="RU136" s="119"/>
      <c r="RV136" s="119"/>
      <c r="RW136" s="119"/>
      <c r="RX136" s="119"/>
      <c r="RY136" s="119"/>
      <c r="RZ136" s="119"/>
      <c r="SA136" s="119"/>
      <c r="SB136" s="119"/>
      <c r="SC136" s="119"/>
      <c r="SD136" s="119"/>
      <c r="SE136" s="119"/>
      <c r="SF136" s="119"/>
      <c r="SG136" s="119"/>
      <c r="SH136" s="119"/>
      <c r="SI136" s="119"/>
      <c r="SJ136" s="119"/>
      <c r="SK136" s="119"/>
      <c r="SL136" s="119"/>
      <c r="SM136" s="119"/>
      <c r="SN136" s="119"/>
      <c r="SO136" s="119"/>
      <c r="SP136" s="119"/>
      <c r="SQ136" s="119"/>
      <c r="SR136" s="119"/>
      <c r="SS136" s="119"/>
      <c r="ST136" s="119"/>
      <c r="SU136" s="119"/>
      <c r="SV136" s="119"/>
      <c r="SW136" s="119"/>
      <c r="SX136" s="119"/>
      <c r="SY136" s="119"/>
      <c r="SZ136" s="119"/>
      <c r="TA136" s="119"/>
      <c r="TB136" s="119"/>
      <c r="TC136" s="119"/>
      <c r="TD136" s="119"/>
      <c r="TE136" s="119"/>
      <c r="TF136" s="119"/>
      <c r="TG136" s="119"/>
      <c r="TH136" s="119"/>
      <c r="TI136" s="119"/>
      <c r="TJ136" s="119"/>
      <c r="TK136" s="119"/>
      <c r="TL136" s="119"/>
      <c r="TM136" s="119"/>
      <c r="TN136" s="119"/>
      <c r="TO136" s="119"/>
      <c r="TP136" s="119"/>
      <c r="TQ136" s="119"/>
      <c r="TR136" s="119"/>
      <c r="TS136" s="119"/>
      <c r="TT136" s="119"/>
      <c r="TU136" s="119"/>
      <c r="TV136" s="119"/>
      <c r="TW136" s="119"/>
      <c r="TX136" s="119"/>
      <c r="TY136" s="119"/>
      <c r="TZ136" s="119"/>
      <c r="UA136" s="119"/>
      <c r="UB136" s="119"/>
      <c r="UC136" s="119"/>
      <c r="UD136" s="119"/>
      <c r="UE136" s="119"/>
      <c r="UF136" s="119"/>
      <c r="UG136" s="119"/>
      <c r="UH136" s="119"/>
      <c r="UI136" s="119"/>
      <c r="UJ136" s="119"/>
      <c r="UK136" s="119"/>
      <c r="UL136" s="119"/>
      <c r="UM136" s="119"/>
      <c r="UN136" s="119"/>
      <c r="UO136" s="119"/>
      <c r="UP136" s="119"/>
      <c r="UQ136" s="119"/>
      <c r="UR136" s="119"/>
      <c r="US136" s="119"/>
      <c r="UT136" s="119"/>
      <c r="UU136" s="119"/>
      <c r="UV136" s="119"/>
      <c r="UW136" s="119"/>
      <c r="UX136" s="119"/>
      <c r="UY136" s="119"/>
      <c r="UZ136" s="119"/>
      <c r="VA136" s="119"/>
      <c r="VB136" s="119"/>
      <c r="VC136" s="119"/>
      <c r="VD136" s="119"/>
      <c r="VE136" s="119"/>
      <c r="VF136" s="119"/>
      <c r="VG136" s="119"/>
      <c r="VH136" s="119"/>
      <c r="VI136" s="119"/>
      <c r="VJ136" s="119"/>
      <c r="VK136" s="119"/>
      <c r="VL136" s="119"/>
      <c r="VM136" s="119"/>
      <c r="VN136" s="119"/>
      <c r="VO136" s="119"/>
      <c r="VP136" s="119"/>
      <c r="VQ136" s="119"/>
      <c r="VR136" s="119"/>
      <c r="VS136" s="119"/>
      <c r="VT136" s="119"/>
      <c r="VU136" s="119"/>
      <c r="VV136" s="119"/>
      <c r="VW136" s="119"/>
      <c r="VX136" s="119"/>
      <c r="VY136" s="119"/>
      <c r="VZ136" s="119"/>
      <c r="WA136" s="119"/>
      <c r="WB136" s="119"/>
      <c r="WC136" s="119"/>
      <c r="WD136" s="119"/>
      <c r="WE136" s="119"/>
      <c r="WF136" s="119"/>
      <c r="WG136" s="119"/>
      <c r="WH136" s="119"/>
      <c r="WI136" s="119"/>
      <c r="WJ136" s="119"/>
      <c r="WK136" s="119"/>
      <c r="WL136" s="119"/>
      <c r="WM136" s="119"/>
      <c r="WN136" s="119"/>
      <c r="WO136" s="119"/>
      <c r="WP136" s="119"/>
      <c r="WQ136" s="119"/>
      <c r="WR136" s="119"/>
      <c r="WS136" s="119"/>
      <c r="WT136" s="119"/>
      <c r="WU136" s="119"/>
      <c r="WV136" s="119"/>
      <c r="WW136" s="119"/>
      <c r="WX136" s="119"/>
      <c r="WY136" s="119"/>
      <c r="WZ136" s="119"/>
      <c r="XA136" s="119"/>
      <c r="XB136" s="119"/>
      <c r="XC136" s="119"/>
      <c r="XD136" s="119"/>
      <c r="XE136" s="119"/>
      <c r="XF136" s="119"/>
      <c r="XG136" s="119"/>
      <c r="XH136" s="119"/>
      <c r="XI136" s="119"/>
      <c r="XJ136" s="119"/>
      <c r="XK136" s="119"/>
      <c r="XL136" s="119"/>
      <c r="XM136" s="119"/>
      <c r="XN136" s="119"/>
      <c r="XO136" s="119"/>
      <c r="XP136" s="119"/>
      <c r="XQ136" s="119"/>
      <c r="XR136" s="119"/>
      <c r="XS136" s="119"/>
      <c r="XT136" s="119"/>
      <c r="XU136" s="119"/>
      <c r="XV136" s="119"/>
      <c r="XW136" s="119"/>
      <c r="XX136" s="119"/>
      <c r="XY136" s="119"/>
      <c r="XZ136" s="119"/>
      <c r="YA136" s="119"/>
      <c r="YB136" s="119"/>
      <c r="YC136" s="119"/>
      <c r="YD136" s="119"/>
      <c r="YE136" s="119"/>
      <c r="YF136" s="119"/>
      <c r="YG136" s="119"/>
      <c r="YH136" s="119"/>
      <c r="YI136" s="119"/>
      <c r="YJ136" s="119"/>
      <c r="YK136" s="119"/>
      <c r="YL136" s="119"/>
      <c r="YM136" s="119"/>
      <c r="YN136" s="119"/>
      <c r="YO136" s="119"/>
      <c r="YP136" s="119"/>
      <c r="YQ136" s="119"/>
      <c r="YR136" s="119"/>
      <c r="YS136" s="119"/>
      <c r="YT136" s="119"/>
      <c r="YU136" s="119"/>
      <c r="YV136" s="119"/>
      <c r="YW136" s="119"/>
      <c r="YX136" s="119"/>
      <c r="YY136" s="119"/>
      <c r="YZ136" s="119"/>
      <c r="ZA136" s="119"/>
      <c r="ZB136" s="119"/>
      <c r="ZC136" s="119"/>
      <c r="ZD136" s="119"/>
      <c r="ZE136" s="119"/>
      <c r="ZF136" s="119"/>
      <c r="ZG136" s="119"/>
      <c r="ZH136" s="119"/>
      <c r="ZI136" s="119"/>
      <c r="ZJ136" s="119"/>
      <c r="ZK136" s="119"/>
      <c r="ZL136" s="119"/>
      <c r="ZM136" s="119"/>
      <c r="ZN136" s="119"/>
      <c r="ZO136" s="119"/>
      <c r="ZP136" s="119"/>
      <c r="ZQ136" s="119"/>
      <c r="ZR136" s="119"/>
      <c r="ZS136" s="119"/>
      <c r="ZT136" s="119"/>
      <c r="ZU136" s="119"/>
      <c r="ZV136" s="119"/>
      <c r="ZW136" s="119"/>
      <c r="ZX136" s="119"/>
      <c r="ZY136" s="119"/>
      <c r="ZZ136" s="119"/>
      <c r="AAA136" s="119"/>
      <c r="AAB136" s="119"/>
      <c r="AAC136" s="119"/>
      <c r="AAD136" s="119"/>
      <c r="AAE136" s="119"/>
      <c r="AAF136" s="119"/>
      <c r="AAG136" s="119"/>
      <c r="AAH136" s="119"/>
      <c r="AAI136" s="119"/>
      <c r="AAJ136" s="119"/>
      <c r="AAK136" s="119"/>
      <c r="AAL136" s="119"/>
      <c r="AAM136" s="119"/>
      <c r="AAN136" s="119"/>
      <c r="AAO136" s="119"/>
      <c r="AAP136" s="119"/>
      <c r="AAQ136" s="119"/>
      <c r="AAR136" s="119"/>
      <c r="AAS136" s="119"/>
      <c r="AAT136" s="119"/>
      <c r="AAU136" s="119"/>
      <c r="AAV136" s="119"/>
      <c r="AAW136" s="119"/>
      <c r="AAX136" s="119"/>
      <c r="AAY136" s="119"/>
      <c r="AAZ136" s="119"/>
      <c r="ABA136" s="119"/>
      <c r="ABB136" s="119"/>
      <c r="ABC136" s="119"/>
      <c r="ABD136" s="119"/>
      <c r="ABE136" s="119"/>
      <c r="ABF136" s="119"/>
      <c r="ABG136" s="119"/>
      <c r="ABH136" s="119"/>
      <c r="ABI136" s="119"/>
      <c r="ABJ136" s="119"/>
      <c r="ABK136" s="119"/>
      <c r="ABL136" s="119"/>
      <c r="ABM136" s="119"/>
      <c r="ABN136" s="119"/>
      <c r="ABO136" s="119"/>
      <c r="ABP136" s="119"/>
      <c r="ABQ136" s="119"/>
      <c r="ABR136" s="119"/>
      <c r="ABS136" s="119"/>
      <c r="ABT136" s="119"/>
      <c r="ABU136" s="119"/>
      <c r="ABV136" s="119"/>
      <c r="ABW136" s="119"/>
      <c r="ABX136" s="119"/>
      <c r="ABY136" s="119"/>
      <c r="ABZ136" s="119"/>
      <c r="ACA136" s="119"/>
      <c r="ACB136" s="119"/>
      <c r="ACC136" s="119"/>
      <c r="ACD136" s="119"/>
      <c r="ACE136" s="119"/>
      <c r="ACF136" s="119"/>
      <c r="ACG136" s="119"/>
      <c r="ACH136" s="119"/>
      <c r="ACI136" s="119"/>
      <c r="ACJ136" s="119"/>
      <c r="ACK136" s="119"/>
      <c r="ACL136" s="119"/>
      <c r="ACM136" s="119"/>
      <c r="ACN136" s="119"/>
      <c r="ACO136" s="119"/>
      <c r="ACP136" s="119"/>
      <c r="ACQ136" s="119"/>
      <c r="ACR136" s="119"/>
      <c r="ACS136" s="119"/>
      <c r="ACT136" s="119"/>
      <c r="ACU136" s="119"/>
      <c r="ACV136" s="119"/>
      <c r="ACW136" s="119"/>
      <c r="ACX136" s="119"/>
      <c r="ACY136" s="119"/>
      <c r="ACZ136" s="119"/>
      <c r="ADA136" s="119"/>
      <c r="ADB136" s="119"/>
      <c r="ADC136" s="119"/>
      <c r="ADD136" s="119"/>
      <c r="ADE136" s="119"/>
      <c r="ADF136" s="119"/>
      <c r="ADG136" s="119"/>
      <c r="ADH136" s="119"/>
      <c r="ADI136" s="119"/>
      <c r="ADJ136" s="119"/>
      <c r="ADK136" s="119"/>
      <c r="ADL136" s="119"/>
      <c r="ADM136" s="119"/>
      <c r="ADN136" s="119"/>
      <c r="ADO136" s="119"/>
      <c r="ADP136" s="119"/>
      <c r="ADQ136" s="119"/>
      <c r="ADR136" s="119"/>
      <c r="ADS136" s="119"/>
      <c r="ADT136" s="119"/>
      <c r="ADU136" s="119"/>
      <c r="ADV136" s="119"/>
      <c r="ADW136" s="119"/>
      <c r="ADX136" s="119"/>
      <c r="ADY136" s="119"/>
      <c r="ADZ136" s="119"/>
      <c r="AEA136" s="119"/>
      <c r="AEB136" s="119"/>
      <c r="AEC136" s="119"/>
      <c r="AED136" s="119"/>
      <c r="AEE136" s="119"/>
      <c r="AEF136" s="119"/>
      <c r="AEG136" s="119"/>
      <c r="AEH136" s="119"/>
      <c r="AEI136" s="119"/>
      <c r="AEJ136" s="119"/>
      <c r="AEK136" s="119"/>
      <c r="AEL136" s="119"/>
      <c r="AEM136" s="119"/>
      <c r="AEN136" s="119"/>
      <c r="AEO136" s="119"/>
      <c r="AEP136" s="119"/>
      <c r="AEQ136" s="119"/>
      <c r="AER136" s="119"/>
      <c r="AES136" s="119"/>
      <c r="AET136" s="119"/>
      <c r="AEU136" s="119"/>
      <c r="AEV136" s="119"/>
      <c r="AEW136" s="119"/>
      <c r="AEX136" s="119"/>
      <c r="AEY136" s="119"/>
      <c r="AEZ136" s="119"/>
      <c r="AFA136" s="119"/>
      <c r="AFB136" s="119"/>
      <c r="AFC136" s="119"/>
      <c r="AFD136" s="119"/>
      <c r="AFE136" s="119"/>
      <c r="AFF136" s="119"/>
      <c r="AFG136" s="119"/>
      <c r="AFH136" s="119"/>
      <c r="AFI136" s="119"/>
      <c r="AFJ136" s="119"/>
      <c r="AFK136" s="119"/>
      <c r="AFL136" s="119"/>
      <c r="AFM136" s="119"/>
      <c r="AFN136" s="119"/>
      <c r="AFO136" s="119"/>
      <c r="AFP136" s="119"/>
      <c r="AFQ136" s="119"/>
      <c r="AFR136" s="119"/>
      <c r="AFS136" s="119"/>
      <c r="AFT136" s="119"/>
      <c r="AFU136" s="119"/>
      <c r="AFV136" s="119"/>
      <c r="AFW136" s="119"/>
      <c r="AFX136" s="119"/>
      <c r="AFY136" s="119"/>
      <c r="AFZ136" s="119"/>
      <c r="AGA136" s="119"/>
      <c r="AGB136" s="119"/>
      <c r="AGC136" s="119"/>
      <c r="AGD136" s="119"/>
      <c r="AGE136" s="119"/>
      <c r="AGF136" s="119"/>
      <c r="AGG136" s="119"/>
      <c r="AGH136" s="119"/>
      <c r="AGI136" s="119"/>
      <c r="AGJ136" s="119"/>
      <c r="AGK136" s="119"/>
      <c r="AGL136" s="119"/>
      <c r="AGM136" s="119"/>
      <c r="AGN136" s="119"/>
      <c r="AGO136" s="119"/>
      <c r="AGP136" s="119"/>
      <c r="AGQ136" s="119"/>
      <c r="AGR136" s="119"/>
      <c r="AGS136" s="119"/>
      <c r="AGT136" s="119"/>
      <c r="AGU136" s="119"/>
      <c r="AGV136" s="119"/>
      <c r="AGW136" s="119"/>
      <c r="AGX136" s="119"/>
      <c r="AGY136" s="119"/>
      <c r="AGZ136" s="119"/>
      <c r="AHA136" s="119"/>
      <c r="AHB136" s="119"/>
      <c r="AHC136" s="119"/>
      <c r="AHD136" s="119"/>
      <c r="AHE136" s="119"/>
      <c r="AHF136" s="119"/>
      <c r="AHG136" s="119"/>
      <c r="AHH136" s="119"/>
      <c r="AHI136" s="119"/>
      <c r="AHJ136" s="119"/>
      <c r="AHK136" s="119"/>
      <c r="AHL136" s="119"/>
      <c r="AHM136" s="119"/>
      <c r="AHN136" s="119"/>
      <c r="AHO136" s="119"/>
      <c r="AHP136" s="119"/>
      <c r="AHQ136" s="119"/>
      <c r="AHR136" s="119"/>
      <c r="AHS136" s="119"/>
      <c r="AHT136" s="119"/>
      <c r="AHU136" s="119"/>
      <c r="AHV136" s="119"/>
      <c r="AHW136" s="119"/>
      <c r="AHX136" s="119"/>
      <c r="AHY136" s="119"/>
      <c r="AHZ136" s="119"/>
      <c r="AIA136" s="119"/>
      <c r="AIB136" s="119"/>
      <c r="AIC136" s="119"/>
      <c r="AID136" s="119"/>
      <c r="AIE136" s="119"/>
      <c r="AIF136" s="119"/>
      <c r="AIG136" s="119"/>
      <c r="AIH136" s="119"/>
      <c r="AII136" s="119"/>
      <c r="AIJ136" s="119"/>
      <c r="AIK136" s="119"/>
      <c r="AIL136" s="119"/>
      <c r="AIM136" s="119"/>
      <c r="AIN136" s="119"/>
      <c r="AIO136" s="119"/>
      <c r="AIP136" s="119"/>
      <c r="AIQ136" s="119"/>
      <c r="AIR136" s="119"/>
      <c r="AIS136" s="119"/>
      <c r="AIT136" s="119"/>
      <c r="AIU136" s="119"/>
      <c r="AIV136" s="119"/>
      <c r="AIW136" s="119"/>
      <c r="AIX136" s="119"/>
      <c r="AIY136" s="119"/>
      <c r="AIZ136" s="119"/>
      <c r="AJA136" s="119"/>
      <c r="AJB136" s="119"/>
      <c r="AJC136" s="119"/>
      <c r="AJD136" s="119"/>
      <c r="AJE136" s="119"/>
      <c r="AJF136" s="119"/>
      <c r="AJG136" s="119"/>
      <c r="AJH136" s="119"/>
      <c r="AJI136" s="119"/>
      <c r="AJJ136" s="119"/>
      <c r="AJK136" s="119"/>
      <c r="AJL136" s="119"/>
      <c r="AJM136" s="119"/>
      <c r="AJN136" s="119"/>
      <c r="AJO136" s="119"/>
      <c r="AJP136" s="119"/>
      <c r="AJQ136" s="119"/>
      <c r="AJR136" s="119"/>
      <c r="AJS136" s="119"/>
      <c r="AJT136" s="119"/>
      <c r="AJU136" s="119"/>
      <c r="AJV136" s="119"/>
      <c r="AJW136" s="119"/>
      <c r="AJX136" s="119"/>
      <c r="AJY136" s="119"/>
      <c r="AJZ136" s="119"/>
      <c r="AKA136" s="119"/>
      <c r="AKB136" s="119"/>
      <c r="AKC136" s="119"/>
      <c r="AKD136" s="119"/>
      <c r="AKE136" s="119"/>
      <c r="AKF136" s="119"/>
      <c r="AKG136" s="119"/>
      <c r="AKH136" s="119"/>
      <c r="AKI136" s="119"/>
      <c r="AKJ136" s="119"/>
      <c r="AKK136" s="119"/>
      <c r="AKL136" s="119"/>
      <c r="AKM136" s="119"/>
      <c r="AKN136" s="119"/>
      <c r="AKO136" s="119"/>
      <c r="AKP136" s="119"/>
      <c r="AKQ136" s="119"/>
      <c r="AKR136" s="119"/>
      <c r="AKS136" s="119"/>
      <c r="AKT136" s="119"/>
      <c r="AKU136" s="119"/>
      <c r="AKV136" s="119"/>
      <c r="AKW136" s="119"/>
      <c r="AKX136" s="119"/>
      <c r="AKY136" s="119"/>
      <c r="AKZ136" s="119"/>
      <c r="ALA136" s="119"/>
      <c r="ALB136" s="119"/>
      <c r="ALC136" s="119"/>
      <c r="ALD136" s="119"/>
      <c r="ALE136" s="119"/>
      <c r="ALF136" s="119"/>
      <c r="ALG136" s="119"/>
      <c r="ALH136" s="119"/>
      <c r="ALI136" s="119"/>
      <c r="ALJ136" s="119"/>
      <c r="ALK136" s="119"/>
      <c r="ALL136" s="119"/>
      <c r="ALM136" s="119"/>
      <c r="ALN136" s="119"/>
      <c r="ALO136" s="119"/>
      <c r="ALP136" s="119"/>
      <c r="ALQ136" s="119"/>
      <c r="ALR136" s="119"/>
      <c r="ALS136" s="119"/>
      <c r="ALT136" s="119"/>
      <c r="ALU136" s="119"/>
      <c r="ALV136" s="119"/>
      <c r="ALW136" s="119"/>
      <c r="ALX136" s="119"/>
      <c r="ALY136" s="119"/>
      <c r="ALZ136" s="119"/>
      <c r="AMA136" s="119"/>
      <c r="AMB136" s="119"/>
      <c r="AMC136" s="119"/>
      <c r="AMD136" s="119"/>
      <c r="AME136" s="119"/>
      <c r="AMF136" s="119"/>
      <c r="AMG136" s="119"/>
      <c r="AMH136" s="119"/>
      <c r="AMI136" s="119"/>
      <c r="AMJ136" s="119"/>
    </row>
    <row r="137" spans="1:1024" customFormat="1" ht="15">
      <c r="A137" s="119"/>
      <c r="B137" s="121"/>
      <c r="C137" s="119"/>
      <c r="D137" s="119"/>
      <c r="E137" s="122"/>
      <c r="F137" s="122"/>
      <c r="G137" s="122"/>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c r="BM137" s="119"/>
      <c r="BN137" s="119"/>
      <c r="BO137" s="119"/>
      <c r="BP137" s="119"/>
      <c r="BQ137" s="119"/>
      <c r="BR137" s="119"/>
      <c r="BS137" s="119"/>
      <c r="BT137" s="119"/>
      <c r="BU137" s="119"/>
      <c r="BV137" s="119"/>
      <c r="BW137" s="119"/>
      <c r="BX137" s="119"/>
      <c r="BY137" s="119"/>
      <c r="BZ137" s="119"/>
      <c r="CA137" s="119"/>
      <c r="CB137" s="119"/>
      <c r="CC137" s="119"/>
      <c r="CD137" s="119"/>
      <c r="CE137" s="119"/>
      <c r="CF137" s="119"/>
      <c r="CG137" s="119"/>
      <c r="CH137" s="119"/>
      <c r="CI137" s="119"/>
      <c r="CJ137" s="119"/>
      <c r="CK137" s="119"/>
      <c r="CL137" s="119"/>
      <c r="CM137" s="119"/>
      <c r="CN137" s="119"/>
      <c r="CO137" s="119"/>
      <c r="CP137" s="119"/>
      <c r="CQ137" s="119"/>
      <c r="CR137" s="119"/>
      <c r="CS137" s="119"/>
      <c r="CT137" s="119"/>
      <c r="CU137" s="119"/>
      <c r="CV137" s="119"/>
      <c r="CW137" s="119"/>
      <c r="CX137" s="119"/>
      <c r="CY137" s="119"/>
      <c r="CZ137" s="119"/>
      <c r="DA137" s="119"/>
      <c r="DB137" s="119"/>
      <c r="DC137" s="119"/>
      <c r="DD137" s="119"/>
      <c r="DE137" s="119"/>
      <c r="DF137" s="119"/>
      <c r="DG137" s="119"/>
      <c r="DH137" s="119"/>
      <c r="DI137" s="119"/>
      <c r="DJ137" s="119"/>
      <c r="DK137" s="119"/>
      <c r="DL137" s="119"/>
      <c r="DM137" s="119"/>
      <c r="DN137" s="119"/>
      <c r="DO137" s="119"/>
      <c r="DP137" s="119"/>
      <c r="DQ137" s="119"/>
      <c r="DR137" s="119"/>
      <c r="DS137" s="119"/>
      <c r="DT137" s="119"/>
      <c r="DU137" s="119"/>
      <c r="DV137" s="119"/>
      <c r="DW137" s="119"/>
      <c r="DX137" s="119"/>
      <c r="DY137" s="119"/>
      <c r="DZ137" s="119"/>
      <c r="EA137" s="119"/>
      <c r="EB137" s="119"/>
      <c r="EC137" s="119"/>
      <c r="ED137" s="119"/>
      <c r="EE137" s="119"/>
      <c r="EF137" s="119"/>
      <c r="EG137" s="119"/>
      <c r="EH137" s="119"/>
      <c r="EI137" s="119"/>
      <c r="EJ137" s="119"/>
      <c r="EK137" s="119"/>
      <c r="EL137" s="119"/>
      <c r="EM137" s="119"/>
      <c r="EN137" s="119"/>
      <c r="EO137" s="119"/>
      <c r="EP137" s="119"/>
      <c r="EQ137" s="119"/>
      <c r="ER137" s="119"/>
      <c r="ES137" s="119"/>
      <c r="ET137" s="119"/>
      <c r="EU137" s="119"/>
      <c r="EV137" s="119"/>
      <c r="EW137" s="119"/>
      <c r="EX137" s="119"/>
      <c r="EY137" s="119"/>
      <c r="EZ137" s="119"/>
      <c r="FA137" s="119"/>
      <c r="FB137" s="119"/>
      <c r="FC137" s="119"/>
      <c r="FD137" s="119"/>
      <c r="FE137" s="119"/>
      <c r="FF137" s="119"/>
      <c r="FG137" s="119"/>
      <c r="FH137" s="119"/>
      <c r="FI137" s="119"/>
      <c r="FJ137" s="119"/>
      <c r="FK137" s="119"/>
      <c r="FL137" s="119"/>
      <c r="FM137" s="119"/>
      <c r="FN137" s="119"/>
      <c r="FO137" s="119"/>
      <c r="FP137" s="119"/>
      <c r="FQ137" s="119"/>
      <c r="FR137" s="119"/>
      <c r="FS137" s="119"/>
      <c r="FT137" s="119"/>
      <c r="FU137" s="119"/>
      <c r="FV137" s="119"/>
      <c r="FW137" s="119"/>
      <c r="FX137" s="119"/>
      <c r="FY137" s="119"/>
      <c r="FZ137" s="119"/>
      <c r="GA137" s="119"/>
      <c r="GB137" s="119"/>
      <c r="GC137" s="119"/>
      <c r="GD137" s="119"/>
      <c r="GE137" s="119"/>
      <c r="GF137" s="119"/>
      <c r="GG137" s="119"/>
      <c r="GH137" s="119"/>
      <c r="GI137" s="119"/>
      <c r="GJ137" s="119"/>
      <c r="GK137" s="119"/>
      <c r="GL137" s="119"/>
      <c r="GM137" s="119"/>
      <c r="GN137" s="119"/>
      <c r="GO137" s="119"/>
      <c r="GP137" s="119"/>
      <c r="GQ137" s="119"/>
      <c r="GR137" s="119"/>
      <c r="GS137" s="119"/>
      <c r="GT137" s="119"/>
      <c r="GU137" s="119"/>
      <c r="GV137" s="119"/>
      <c r="GW137" s="119"/>
      <c r="GX137" s="119"/>
      <c r="GY137" s="119"/>
      <c r="GZ137" s="119"/>
      <c r="HA137" s="119"/>
      <c r="HB137" s="119"/>
      <c r="HC137" s="119"/>
      <c r="HD137" s="119"/>
      <c r="HE137" s="119"/>
      <c r="HF137" s="119"/>
      <c r="HG137" s="119"/>
      <c r="HH137" s="119"/>
      <c r="HI137" s="119"/>
      <c r="HJ137" s="119"/>
      <c r="HK137" s="119"/>
      <c r="HL137" s="119"/>
      <c r="HM137" s="119"/>
      <c r="HN137" s="119"/>
      <c r="HO137" s="119"/>
      <c r="HP137" s="119"/>
      <c r="HQ137" s="119"/>
      <c r="HR137" s="119"/>
      <c r="HS137" s="119"/>
      <c r="HT137" s="119"/>
      <c r="HU137" s="119"/>
      <c r="HV137" s="119"/>
      <c r="HW137" s="119"/>
      <c r="HX137" s="119"/>
      <c r="HY137" s="119"/>
      <c r="HZ137" s="119"/>
      <c r="IA137" s="119"/>
      <c r="IB137" s="119"/>
      <c r="IC137" s="119"/>
      <c r="ID137" s="119"/>
      <c r="IE137" s="119"/>
      <c r="IF137" s="119"/>
      <c r="IG137" s="119"/>
      <c r="IH137" s="119"/>
      <c r="II137" s="119"/>
      <c r="IJ137" s="119"/>
      <c r="IK137" s="119"/>
      <c r="IL137" s="119"/>
      <c r="IM137" s="119"/>
      <c r="IN137" s="119"/>
      <c r="IO137" s="119"/>
      <c r="IP137" s="119"/>
      <c r="IQ137" s="119"/>
      <c r="IR137" s="119"/>
      <c r="IS137" s="119"/>
      <c r="IT137" s="119"/>
      <c r="IU137" s="119"/>
      <c r="IV137" s="119"/>
      <c r="IW137" s="119"/>
      <c r="IX137" s="119"/>
      <c r="IY137" s="119"/>
      <c r="IZ137" s="119"/>
      <c r="JA137" s="119"/>
      <c r="JB137" s="119"/>
      <c r="JC137" s="119"/>
      <c r="JD137" s="119"/>
      <c r="JE137" s="119"/>
      <c r="JF137" s="119"/>
      <c r="JG137" s="119"/>
      <c r="JH137" s="119"/>
      <c r="JI137" s="119"/>
      <c r="JJ137" s="119"/>
      <c r="JK137" s="119"/>
      <c r="JL137" s="119"/>
      <c r="JM137" s="119"/>
      <c r="JN137" s="119"/>
      <c r="JO137" s="119"/>
      <c r="JP137" s="119"/>
      <c r="JQ137" s="119"/>
      <c r="JR137" s="119"/>
      <c r="JS137" s="119"/>
      <c r="JT137" s="119"/>
      <c r="JU137" s="119"/>
      <c r="JV137" s="119"/>
      <c r="JW137" s="119"/>
      <c r="JX137" s="119"/>
      <c r="JY137" s="119"/>
      <c r="JZ137" s="119"/>
      <c r="KA137" s="119"/>
      <c r="KB137" s="119"/>
      <c r="KC137" s="119"/>
      <c r="KD137" s="119"/>
      <c r="KE137" s="119"/>
      <c r="KF137" s="119"/>
      <c r="KG137" s="119"/>
      <c r="KH137" s="119"/>
      <c r="KI137" s="119"/>
      <c r="KJ137" s="119"/>
      <c r="KK137" s="119"/>
      <c r="KL137" s="119"/>
      <c r="KM137" s="119"/>
      <c r="KN137" s="119"/>
      <c r="KO137" s="119"/>
      <c r="KP137" s="119"/>
      <c r="KQ137" s="119"/>
      <c r="KR137" s="119"/>
      <c r="KS137" s="119"/>
      <c r="KT137" s="119"/>
      <c r="KU137" s="119"/>
      <c r="KV137" s="119"/>
      <c r="KW137" s="119"/>
      <c r="KX137" s="119"/>
      <c r="KY137" s="119"/>
      <c r="KZ137" s="119"/>
      <c r="LA137" s="119"/>
      <c r="LB137" s="119"/>
      <c r="LC137" s="119"/>
      <c r="LD137" s="119"/>
      <c r="LE137" s="119"/>
      <c r="LF137" s="119"/>
      <c r="LG137" s="119"/>
      <c r="LH137" s="119"/>
      <c r="LI137" s="119"/>
      <c r="LJ137" s="119"/>
      <c r="LK137" s="119"/>
      <c r="LL137" s="119"/>
      <c r="LM137" s="119"/>
      <c r="LN137" s="119"/>
      <c r="LO137" s="119"/>
      <c r="LP137" s="119"/>
      <c r="LQ137" s="119"/>
      <c r="LR137" s="119"/>
      <c r="LS137" s="119"/>
      <c r="LT137" s="119"/>
      <c r="LU137" s="119"/>
      <c r="LV137" s="119"/>
      <c r="LW137" s="119"/>
      <c r="LX137" s="119"/>
      <c r="LY137" s="119"/>
      <c r="LZ137" s="119"/>
      <c r="MA137" s="119"/>
      <c r="MB137" s="119"/>
      <c r="MC137" s="119"/>
      <c r="MD137" s="119"/>
      <c r="ME137" s="119"/>
      <c r="MF137" s="119"/>
      <c r="MG137" s="119"/>
      <c r="MH137" s="119"/>
      <c r="MI137" s="119"/>
      <c r="MJ137" s="119"/>
      <c r="MK137" s="119"/>
      <c r="ML137" s="119"/>
      <c r="MM137" s="119"/>
      <c r="MN137" s="119"/>
      <c r="MO137" s="119"/>
      <c r="MP137" s="119"/>
      <c r="MQ137" s="119"/>
      <c r="MR137" s="119"/>
      <c r="MS137" s="119"/>
      <c r="MT137" s="119"/>
      <c r="MU137" s="119"/>
      <c r="MV137" s="119"/>
      <c r="MW137" s="119"/>
      <c r="MX137" s="119"/>
      <c r="MY137" s="119"/>
      <c r="MZ137" s="119"/>
      <c r="NA137" s="119"/>
      <c r="NB137" s="119"/>
      <c r="NC137" s="119"/>
      <c r="ND137" s="119"/>
      <c r="NE137" s="119"/>
      <c r="NF137" s="119"/>
      <c r="NG137" s="119"/>
      <c r="NH137" s="119"/>
      <c r="NI137" s="119"/>
      <c r="NJ137" s="119"/>
      <c r="NK137" s="119"/>
      <c r="NL137" s="119"/>
      <c r="NM137" s="119"/>
      <c r="NN137" s="119"/>
      <c r="NO137" s="119"/>
      <c r="NP137" s="119"/>
      <c r="NQ137" s="119"/>
      <c r="NR137" s="119"/>
      <c r="NS137" s="119"/>
      <c r="NT137" s="119"/>
      <c r="NU137" s="119"/>
      <c r="NV137" s="119"/>
      <c r="NW137" s="119"/>
      <c r="NX137" s="119"/>
      <c r="NY137" s="119"/>
      <c r="NZ137" s="119"/>
      <c r="OA137" s="119"/>
      <c r="OB137" s="119"/>
      <c r="OC137" s="119"/>
      <c r="OD137" s="119"/>
      <c r="OE137" s="119"/>
      <c r="OF137" s="119"/>
      <c r="OG137" s="119"/>
      <c r="OH137" s="119"/>
      <c r="OI137" s="119"/>
      <c r="OJ137" s="119"/>
      <c r="OK137" s="119"/>
      <c r="OL137" s="119"/>
      <c r="OM137" s="119"/>
      <c r="ON137" s="119"/>
      <c r="OO137" s="119"/>
      <c r="OP137" s="119"/>
      <c r="OQ137" s="119"/>
      <c r="OR137" s="119"/>
      <c r="OS137" s="119"/>
      <c r="OT137" s="119"/>
      <c r="OU137" s="119"/>
      <c r="OV137" s="119"/>
      <c r="OW137" s="119"/>
      <c r="OX137" s="119"/>
      <c r="OY137" s="119"/>
      <c r="OZ137" s="119"/>
      <c r="PA137" s="119"/>
      <c r="PB137" s="119"/>
      <c r="PC137" s="119"/>
      <c r="PD137" s="119"/>
      <c r="PE137" s="119"/>
      <c r="PF137" s="119"/>
      <c r="PG137" s="119"/>
      <c r="PH137" s="119"/>
      <c r="PI137" s="119"/>
      <c r="PJ137" s="119"/>
      <c r="PK137" s="119"/>
      <c r="PL137" s="119"/>
      <c r="PM137" s="119"/>
      <c r="PN137" s="119"/>
      <c r="PO137" s="119"/>
      <c r="PP137" s="119"/>
      <c r="PQ137" s="119"/>
      <c r="PR137" s="119"/>
      <c r="PS137" s="119"/>
      <c r="PT137" s="119"/>
      <c r="PU137" s="119"/>
      <c r="PV137" s="119"/>
      <c r="PW137" s="119"/>
      <c r="PX137" s="119"/>
      <c r="PY137" s="119"/>
      <c r="PZ137" s="119"/>
      <c r="QA137" s="119"/>
      <c r="QB137" s="119"/>
      <c r="QC137" s="119"/>
      <c r="QD137" s="119"/>
      <c r="QE137" s="119"/>
      <c r="QF137" s="119"/>
      <c r="QG137" s="119"/>
      <c r="QH137" s="119"/>
      <c r="QI137" s="119"/>
      <c r="QJ137" s="119"/>
      <c r="QK137" s="119"/>
      <c r="QL137" s="119"/>
      <c r="QM137" s="119"/>
      <c r="QN137" s="119"/>
      <c r="QO137" s="119"/>
      <c r="QP137" s="119"/>
      <c r="QQ137" s="119"/>
      <c r="QR137" s="119"/>
      <c r="QS137" s="119"/>
      <c r="QT137" s="119"/>
      <c r="QU137" s="119"/>
      <c r="QV137" s="119"/>
      <c r="QW137" s="119"/>
      <c r="QX137" s="119"/>
      <c r="QY137" s="119"/>
      <c r="QZ137" s="119"/>
      <c r="RA137" s="119"/>
      <c r="RB137" s="119"/>
      <c r="RC137" s="119"/>
      <c r="RD137" s="119"/>
      <c r="RE137" s="119"/>
      <c r="RF137" s="119"/>
      <c r="RG137" s="119"/>
      <c r="RH137" s="119"/>
      <c r="RI137" s="119"/>
      <c r="RJ137" s="119"/>
      <c r="RK137" s="119"/>
      <c r="RL137" s="119"/>
      <c r="RM137" s="119"/>
      <c r="RN137" s="119"/>
      <c r="RO137" s="119"/>
      <c r="RP137" s="119"/>
      <c r="RQ137" s="119"/>
      <c r="RR137" s="119"/>
      <c r="RS137" s="119"/>
      <c r="RT137" s="119"/>
      <c r="RU137" s="119"/>
      <c r="RV137" s="119"/>
      <c r="RW137" s="119"/>
      <c r="RX137" s="119"/>
      <c r="RY137" s="119"/>
      <c r="RZ137" s="119"/>
      <c r="SA137" s="119"/>
      <c r="SB137" s="119"/>
      <c r="SC137" s="119"/>
      <c r="SD137" s="119"/>
      <c r="SE137" s="119"/>
      <c r="SF137" s="119"/>
      <c r="SG137" s="119"/>
      <c r="SH137" s="119"/>
      <c r="SI137" s="119"/>
      <c r="SJ137" s="119"/>
      <c r="SK137" s="119"/>
      <c r="SL137" s="119"/>
      <c r="SM137" s="119"/>
      <c r="SN137" s="119"/>
      <c r="SO137" s="119"/>
      <c r="SP137" s="119"/>
      <c r="SQ137" s="119"/>
      <c r="SR137" s="119"/>
      <c r="SS137" s="119"/>
      <c r="ST137" s="119"/>
      <c r="SU137" s="119"/>
      <c r="SV137" s="119"/>
      <c r="SW137" s="119"/>
      <c r="SX137" s="119"/>
      <c r="SY137" s="119"/>
      <c r="SZ137" s="119"/>
      <c r="TA137" s="119"/>
      <c r="TB137" s="119"/>
      <c r="TC137" s="119"/>
      <c r="TD137" s="119"/>
      <c r="TE137" s="119"/>
      <c r="TF137" s="119"/>
      <c r="TG137" s="119"/>
      <c r="TH137" s="119"/>
      <c r="TI137" s="119"/>
      <c r="TJ137" s="119"/>
      <c r="TK137" s="119"/>
      <c r="TL137" s="119"/>
      <c r="TM137" s="119"/>
      <c r="TN137" s="119"/>
      <c r="TO137" s="119"/>
      <c r="TP137" s="119"/>
      <c r="TQ137" s="119"/>
      <c r="TR137" s="119"/>
      <c r="TS137" s="119"/>
      <c r="TT137" s="119"/>
      <c r="TU137" s="119"/>
      <c r="TV137" s="119"/>
      <c r="TW137" s="119"/>
      <c r="TX137" s="119"/>
      <c r="TY137" s="119"/>
      <c r="TZ137" s="119"/>
      <c r="UA137" s="119"/>
      <c r="UB137" s="119"/>
      <c r="UC137" s="119"/>
      <c r="UD137" s="119"/>
      <c r="UE137" s="119"/>
      <c r="UF137" s="119"/>
      <c r="UG137" s="119"/>
      <c r="UH137" s="119"/>
      <c r="UI137" s="119"/>
      <c r="UJ137" s="119"/>
      <c r="UK137" s="119"/>
      <c r="UL137" s="119"/>
      <c r="UM137" s="119"/>
      <c r="UN137" s="119"/>
      <c r="UO137" s="119"/>
      <c r="UP137" s="119"/>
      <c r="UQ137" s="119"/>
      <c r="UR137" s="119"/>
      <c r="US137" s="119"/>
      <c r="UT137" s="119"/>
      <c r="UU137" s="119"/>
      <c r="UV137" s="119"/>
      <c r="UW137" s="119"/>
      <c r="UX137" s="119"/>
      <c r="UY137" s="119"/>
      <c r="UZ137" s="119"/>
      <c r="VA137" s="119"/>
      <c r="VB137" s="119"/>
      <c r="VC137" s="119"/>
      <c r="VD137" s="119"/>
      <c r="VE137" s="119"/>
      <c r="VF137" s="119"/>
      <c r="VG137" s="119"/>
      <c r="VH137" s="119"/>
      <c r="VI137" s="119"/>
      <c r="VJ137" s="119"/>
      <c r="VK137" s="119"/>
      <c r="VL137" s="119"/>
      <c r="VM137" s="119"/>
      <c r="VN137" s="119"/>
      <c r="VO137" s="119"/>
      <c r="VP137" s="119"/>
      <c r="VQ137" s="119"/>
      <c r="VR137" s="119"/>
      <c r="VS137" s="119"/>
      <c r="VT137" s="119"/>
      <c r="VU137" s="119"/>
      <c r="VV137" s="119"/>
      <c r="VW137" s="119"/>
      <c r="VX137" s="119"/>
      <c r="VY137" s="119"/>
      <c r="VZ137" s="119"/>
      <c r="WA137" s="119"/>
      <c r="WB137" s="119"/>
      <c r="WC137" s="119"/>
      <c r="WD137" s="119"/>
      <c r="WE137" s="119"/>
      <c r="WF137" s="119"/>
      <c r="WG137" s="119"/>
      <c r="WH137" s="119"/>
      <c r="WI137" s="119"/>
      <c r="WJ137" s="119"/>
      <c r="WK137" s="119"/>
      <c r="WL137" s="119"/>
      <c r="WM137" s="119"/>
      <c r="WN137" s="119"/>
      <c r="WO137" s="119"/>
      <c r="WP137" s="119"/>
      <c r="WQ137" s="119"/>
      <c r="WR137" s="119"/>
      <c r="WS137" s="119"/>
      <c r="WT137" s="119"/>
      <c r="WU137" s="119"/>
      <c r="WV137" s="119"/>
      <c r="WW137" s="119"/>
      <c r="WX137" s="119"/>
      <c r="WY137" s="119"/>
      <c r="WZ137" s="119"/>
      <c r="XA137" s="119"/>
      <c r="XB137" s="119"/>
      <c r="XC137" s="119"/>
      <c r="XD137" s="119"/>
      <c r="XE137" s="119"/>
      <c r="XF137" s="119"/>
      <c r="XG137" s="119"/>
      <c r="XH137" s="119"/>
      <c r="XI137" s="119"/>
      <c r="XJ137" s="119"/>
      <c r="XK137" s="119"/>
      <c r="XL137" s="119"/>
      <c r="XM137" s="119"/>
      <c r="XN137" s="119"/>
      <c r="XO137" s="119"/>
      <c r="XP137" s="119"/>
      <c r="XQ137" s="119"/>
      <c r="XR137" s="119"/>
      <c r="XS137" s="119"/>
      <c r="XT137" s="119"/>
      <c r="XU137" s="119"/>
      <c r="XV137" s="119"/>
      <c r="XW137" s="119"/>
      <c r="XX137" s="119"/>
      <c r="XY137" s="119"/>
      <c r="XZ137" s="119"/>
      <c r="YA137" s="119"/>
      <c r="YB137" s="119"/>
      <c r="YC137" s="119"/>
      <c r="YD137" s="119"/>
      <c r="YE137" s="119"/>
      <c r="YF137" s="119"/>
      <c r="YG137" s="119"/>
      <c r="YH137" s="119"/>
      <c r="YI137" s="119"/>
      <c r="YJ137" s="119"/>
      <c r="YK137" s="119"/>
      <c r="YL137" s="119"/>
      <c r="YM137" s="119"/>
      <c r="YN137" s="119"/>
      <c r="YO137" s="119"/>
      <c r="YP137" s="119"/>
      <c r="YQ137" s="119"/>
      <c r="YR137" s="119"/>
      <c r="YS137" s="119"/>
      <c r="YT137" s="119"/>
      <c r="YU137" s="119"/>
      <c r="YV137" s="119"/>
      <c r="YW137" s="119"/>
      <c r="YX137" s="119"/>
      <c r="YY137" s="119"/>
      <c r="YZ137" s="119"/>
      <c r="ZA137" s="119"/>
      <c r="ZB137" s="119"/>
      <c r="ZC137" s="119"/>
      <c r="ZD137" s="119"/>
      <c r="ZE137" s="119"/>
      <c r="ZF137" s="119"/>
      <c r="ZG137" s="119"/>
      <c r="ZH137" s="119"/>
      <c r="ZI137" s="119"/>
      <c r="ZJ137" s="119"/>
      <c r="ZK137" s="119"/>
      <c r="ZL137" s="119"/>
      <c r="ZM137" s="119"/>
      <c r="ZN137" s="119"/>
      <c r="ZO137" s="119"/>
      <c r="ZP137" s="119"/>
      <c r="ZQ137" s="119"/>
      <c r="ZR137" s="119"/>
      <c r="ZS137" s="119"/>
      <c r="ZT137" s="119"/>
      <c r="ZU137" s="119"/>
      <c r="ZV137" s="119"/>
      <c r="ZW137" s="119"/>
      <c r="ZX137" s="119"/>
      <c r="ZY137" s="119"/>
      <c r="ZZ137" s="119"/>
      <c r="AAA137" s="119"/>
      <c r="AAB137" s="119"/>
      <c r="AAC137" s="119"/>
      <c r="AAD137" s="119"/>
      <c r="AAE137" s="119"/>
      <c r="AAF137" s="119"/>
      <c r="AAG137" s="119"/>
      <c r="AAH137" s="119"/>
      <c r="AAI137" s="119"/>
      <c r="AAJ137" s="119"/>
      <c r="AAK137" s="119"/>
      <c r="AAL137" s="119"/>
      <c r="AAM137" s="119"/>
      <c r="AAN137" s="119"/>
      <c r="AAO137" s="119"/>
      <c r="AAP137" s="119"/>
      <c r="AAQ137" s="119"/>
      <c r="AAR137" s="119"/>
      <c r="AAS137" s="119"/>
      <c r="AAT137" s="119"/>
      <c r="AAU137" s="119"/>
      <c r="AAV137" s="119"/>
      <c r="AAW137" s="119"/>
      <c r="AAX137" s="119"/>
      <c r="AAY137" s="119"/>
      <c r="AAZ137" s="119"/>
      <c r="ABA137" s="119"/>
      <c r="ABB137" s="119"/>
      <c r="ABC137" s="119"/>
      <c r="ABD137" s="119"/>
      <c r="ABE137" s="119"/>
      <c r="ABF137" s="119"/>
      <c r="ABG137" s="119"/>
      <c r="ABH137" s="119"/>
      <c r="ABI137" s="119"/>
      <c r="ABJ137" s="119"/>
      <c r="ABK137" s="119"/>
      <c r="ABL137" s="119"/>
      <c r="ABM137" s="119"/>
      <c r="ABN137" s="119"/>
      <c r="ABO137" s="119"/>
      <c r="ABP137" s="119"/>
      <c r="ABQ137" s="119"/>
      <c r="ABR137" s="119"/>
      <c r="ABS137" s="119"/>
      <c r="ABT137" s="119"/>
      <c r="ABU137" s="119"/>
      <c r="ABV137" s="119"/>
      <c r="ABW137" s="119"/>
      <c r="ABX137" s="119"/>
      <c r="ABY137" s="119"/>
      <c r="ABZ137" s="119"/>
      <c r="ACA137" s="119"/>
      <c r="ACB137" s="119"/>
      <c r="ACC137" s="119"/>
      <c r="ACD137" s="119"/>
      <c r="ACE137" s="119"/>
      <c r="ACF137" s="119"/>
      <c r="ACG137" s="119"/>
      <c r="ACH137" s="119"/>
      <c r="ACI137" s="119"/>
      <c r="ACJ137" s="119"/>
      <c r="ACK137" s="119"/>
      <c r="ACL137" s="119"/>
      <c r="ACM137" s="119"/>
      <c r="ACN137" s="119"/>
      <c r="ACO137" s="119"/>
      <c r="ACP137" s="119"/>
      <c r="ACQ137" s="119"/>
      <c r="ACR137" s="119"/>
      <c r="ACS137" s="119"/>
      <c r="ACT137" s="119"/>
      <c r="ACU137" s="119"/>
      <c r="ACV137" s="119"/>
      <c r="ACW137" s="119"/>
      <c r="ACX137" s="119"/>
      <c r="ACY137" s="119"/>
      <c r="ACZ137" s="119"/>
      <c r="ADA137" s="119"/>
      <c r="ADB137" s="119"/>
      <c r="ADC137" s="119"/>
      <c r="ADD137" s="119"/>
      <c r="ADE137" s="119"/>
      <c r="ADF137" s="119"/>
      <c r="ADG137" s="119"/>
      <c r="ADH137" s="119"/>
      <c r="ADI137" s="119"/>
      <c r="ADJ137" s="119"/>
      <c r="ADK137" s="119"/>
      <c r="ADL137" s="119"/>
      <c r="ADM137" s="119"/>
      <c r="ADN137" s="119"/>
      <c r="ADO137" s="119"/>
      <c r="ADP137" s="119"/>
      <c r="ADQ137" s="119"/>
      <c r="ADR137" s="119"/>
      <c r="ADS137" s="119"/>
      <c r="ADT137" s="119"/>
      <c r="ADU137" s="119"/>
      <c r="ADV137" s="119"/>
      <c r="ADW137" s="119"/>
      <c r="ADX137" s="119"/>
      <c r="ADY137" s="119"/>
      <c r="ADZ137" s="119"/>
      <c r="AEA137" s="119"/>
      <c r="AEB137" s="119"/>
      <c r="AEC137" s="119"/>
      <c r="AED137" s="119"/>
      <c r="AEE137" s="119"/>
      <c r="AEF137" s="119"/>
      <c r="AEG137" s="119"/>
      <c r="AEH137" s="119"/>
      <c r="AEI137" s="119"/>
      <c r="AEJ137" s="119"/>
      <c r="AEK137" s="119"/>
      <c r="AEL137" s="119"/>
      <c r="AEM137" s="119"/>
      <c r="AEN137" s="119"/>
      <c r="AEO137" s="119"/>
      <c r="AEP137" s="119"/>
      <c r="AEQ137" s="119"/>
      <c r="AER137" s="119"/>
      <c r="AES137" s="119"/>
      <c r="AET137" s="119"/>
      <c r="AEU137" s="119"/>
      <c r="AEV137" s="119"/>
      <c r="AEW137" s="119"/>
      <c r="AEX137" s="119"/>
      <c r="AEY137" s="119"/>
      <c r="AEZ137" s="119"/>
      <c r="AFA137" s="119"/>
      <c r="AFB137" s="119"/>
      <c r="AFC137" s="119"/>
      <c r="AFD137" s="119"/>
      <c r="AFE137" s="119"/>
      <c r="AFF137" s="119"/>
      <c r="AFG137" s="119"/>
      <c r="AFH137" s="119"/>
      <c r="AFI137" s="119"/>
      <c r="AFJ137" s="119"/>
      <c r="AFK137" s="119"/>
      <c r="AFL137" s="119"/>
      <c r="AFM137" s="119"/>
      <c r="AFN137" s="119"/>
      <c r="AFO137" s="119"/>
      <c r="AFP137" s="119"/>
      <c r="AFQ137" s="119"/>
      <c r="AFR137" s="119"/>
      <c r="AFS137" s="119"/>
      <c r="AFT137" s="119"/>
      <c r="AFU137" s="119"/>
      <c r="AFV137" s="119"/>
      <c r="AFW137" s="119"/>
      <c r="AFX137" s="119"/>
      <c r="AFY137" s="119"/>
      <c r="AFZ137" s="119"/>
      <c r="AGA137" s="119"/>
      <c r="AGB137" s="119"/>
      <c r="AGC137" s="119"/>
      <c r="AGD137" s="119"/>
      <c r="AGE137" s="119"/>
      <c r="AGF137" s="119"/>
      <c r="AGG137" s="119"/>
      <c r="AGH137" s="119"/>
      <c r="AGI137" s="119"/>
      <c r="AGJ137" s="119"/>
      <c r="AGK137" s="119"/>
      <c r="AGL137" s="119"/>
      <c r="AGM137" s="119"/>
      <c r="AGN137" s="119"/>
      <c r="AGO137" s="119"/>
      <c r="AGP137" s="119"/>
      <c r="AGQ137" s="119"/>
      <c r="AGR137" s="119"/>
      <c r="AGS137" s="119"/>
      <c r="AGT137" s="119"/>
      <c r="AGU137" s="119"/>
      <c r="AGV137" s="119"/>
      <c r="AGW137" s="119"/>
      <c r="AGX137" s="119"/>
      <c r="AGY137" s="119"/>
      <c r="AGZ137" s="119"/>
      <c r="AHA137" s="119"/>
      <c r="AHB137" s="119"/>
      <c r="AHC137" s="119"/>
      <c r="AHD137" s="119"/>
      <c r="AHE137" s="119"/>
      <c r="AHF137" s="119"/>
      <c r="AHG137" s="119"/>
      <c r="AHH137" s="119"/>
      <c r="AHI137" s="119"/>
      <c r="AHJ137" s="119"/>
      <c r="AHK137" s="119"/>
      <c r="AHL137" s="119"/>
      <c r="AHM137" s="119"/>
      <c r="AHN137" s="119"/>
      <c r="AHO137" s="119"/>
      <c r="AHP137" s="119"/>
      <c r="AHQ137" s="119"/>
      <c r="AHR137" s="119"/>
      <c r="AHS137" s="119"/>
      <c r="AHT137" s="119"/>
      <c r="AHU137" s="119"/>
      <c r="AHV137" s="119"/>
      <c r="AHW137" s="119"/>
      <c r="AHX137" s="119"/>
      <c r="AHY137" s="119"/>
      <c r="AHZ137" s="119"/>
      <c r="AIA137" s="119"/>
      <c r="AIB137" s="119"/>
      <c r="AIC137" s="119"/>
      <c r="AID137" s="119"/>
      <c r="AIE137" s="119"/>
      <c r="AIF137" s="119"/>
      <c r="AIG137" s="119"/>
      <c r="AIH137" s="119"/>
      <c r="AII137" s="119"/>
      <c r="AIJ137" s="119"/>
      <c r="AIK137" s="119"/>
      <c r="AIL137" s="119"/>
      <c r="AIM137" s="119"/>
      <c r="AIN137" s="119"/>
      <c r="AIO137" s="119"/>
      <c r="AIP137" s="119"/>
      <c r="AIQ137" s="119"/>
      <c r="AIR137" s="119"/>
      <c r="AIS137" s="119"/>
      <c r="AIT137" s="119"/>
      <c r="AIU137" s="119"/>
      <c r="AIV137" s="119"/>
      <c r="AIW137" s="119"/>
      <c r="AIX137" s="119"/>
      <c r="AIY137" s="119"/>
      <c r="AIZ137" s="119"/>
      <c r="AJA137" s="119"/>
      <c r="AJB137" s="119"/>
      <c r="AJC137" s="119"/>
      <c r="AJD137" s="119"/>
      <c r="AJE137" s="119"/>
      <c r="AJF137" s="119"/>
      <c r="AJG137" s="119"/>
      <c r="AJH137" s="119"/>
      <c r="AJI137" s="119"/>
      <c r="AJJ137" s="119"/>
      <c r="AJK137" s="119"/>
      <c r="AJL137" s="119"/>
      <c r="AJM137" s="119"/>
      <c r="AJN137" s="119"/>
      <c r="AJO137" s="119"/>
      <c r="AJP137" s="119"/>
      <c r="AJQ137" s="119"/>
      <c r="AJR137" s="119"/>
      <c r="AJS137" s="119"/>
      <c r="AJT137" s="119"/>
      <c r="AJU137" s="119"/>
      <c r="AJV137" s="119"/>
      <c r="AJW137" s="119"/>
      <c r="AJX137" s="119"/>
      <c r="AJY137" s="119"/>
      <c r="AJZ137" s="119"/>
      <c r="AKA137" s="119"/>
      <c r="AKB137" s="119"/>
      <c r="AKC137" s="119"/>
      <c r="AKD137" s="119"/>
      <c r="AKE137" s="119"/>
      <c r="AKF137" s="119"/>
      <c r="AKG137" s="119"/>
      <c r="AKH137" s="119"/>
      <c r="AKI137" s="119"/>
      <c r="AKJ137" s="119"/>
      <c r="AKK137" s="119"/>
      <c r="AKL137" s="119"/>
      <c r="AKM137" s="119"/>
      <c r="AKN137" s="119"/>
      <c r="AKO137" s="119"/>
      <c r="AKP137" s="119"/>
      <c r="AKQ137" s="119"/>
      <c r="AKR137" s="119"/>
      <c r="AKS137" s="119"/>
      <c r="AKT137" s="119"/>
      <c r="AKU137" s="119"/>
      <c r="AKV137" s="119"/>
      <c r="AKW137" s="119"/>
      <c r="AKX137" s="119"/>
      <c r="AKY137" s="119"/>
      <c r="AKZ137" s="119"/>
      <c r="ALA137" s="119"/>
      <c r="ALB137" s="119"/>
      <c r="ALC137" s="119"/>
      <c r="ALD137" s="119"/>
      <c r="ALE137" s="119"/>
      <c r="ALF137" s="119"/>
      <c r="ALG137" s="119"/>
      <c r="ALH137" s="119"/>
      <c r="ALI137" s="119"/>
      <c r="ALJ137" s="119"/>
      <c r="ALK137" s="119"/>
      <c r="ALL137" s="119"/>
      <c r="ALM137" s="119"/>
      <c r="ALN137" s="119"/>
      <c r="ALO137" s="119"/>
      <c r="ALP137" s="119"/>
      <c r="ALQ137" s="119"/>
      <c r="ALR137" s="119"/>
      <c r="ALS137" s="119"/>
      <c r="ALT137" s="119"/>
      <c r="ALU137" s="119"/>
      <c r="ALV137" s="119"/>
      <c r="ALW137" s="119"/>
      <c r="ALX137" s="119"/>
      <c r="ALY137" s="119"/>
      <c r="ALZ137" s="119"/>
      <c r="AMA137" s="119"/>
      <c r="AMB137" s="119"/>
      <c r="AMC137" s="119"/>
      <c r="AMD137" s="119"/>
      <c r="AME137" s="119"/>
      <c r="AMF137" s="119"/>
      <c r="AMG137" s="119"/>
      <c r="AMH137" s="119"/>
      <c r="AMI137" s="119"/>
      <c r="AMJ137" s="119"/>
    </row>
    <row r="138" spans="1:1024" customFormat="1" ht="15">
      <c r="A138" s="114" t="s">
        <v>66</v>
      </c>
      <c r="B138" s="115"/>
      <c r="C138" s="116"/>
      <c r="D138" s="116"/>
      <c r="E138" s="117"/>
      <c r="F138" s="117"/>
      <c r="G138" s="117"/>
      <c r="H138" s="117">
        <f>H139*E139</f>
        <v>9858.0499999999993</v>
      </c>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c r="BM138" s="119"/>
      <c r="BN138" s="119"/>
      <c r="BO138" s="119"/>
      <c r="BP138" s="119"/>
      <c r="BQ138" s="119"/>
      <c r="BR138" s="119"/>
      <c r="BS138" s="119"/>
      <c r="BT138" s="119"/>
      <c r="BU138" s="119"/>
      <c r="BV138" s="119"/>
      <c r="BW138" s="119"/>
      <c r="BX138" s="119"/>
      <c r="BY138" s="119"/>
      <c r="BZ138" s="119"/>
      <c r="CA138" s="119"/>
      <c r="CB138" s="119"/>
      <c r="CC138" s="119"/>
      <c r="CD138" s="119"/>
      <c r="CE138" s="119"/>
      <c r="CF138" s="119"/>
      <c r="CG138" s="119"/>
      <c r="CH138" s="119"/>
      <c r="CI138" s="119"/>
      <c r="CJ138" s="119"/>
      <c r="CK138" s="119"/>
      <c r="CL138" s="119"/>
      <c r="CM138" s="119"/>
      <c r="CN138" s="119"/>
      <c r="CO138" s="119"/>
      <c r="CP138" s="119"/>
      <c r="CQ138" s="119"/>
      <c r="CR138" s="119"/>
      <c r="CS138" s="119"/>
      <c r="CT138" s="119"/>
      <c r="CU138" s="119"/>
      <c r="CV138" s="119"/>
      <c r="CW138" s="119"/>
      <c r="CX138" s="119"/>
      <c r="CY138" s="119"/>
      <c r="CZ138" s="119"/>
      <c r="DA138" s="119"/>
      <c r="DB138" s="119"/>
      <c r="DC138" s="119"/>
      <c r="DD138" s="119"/>
      <c r="DE138" s="119"/>
      <c r="DF138" s="119"/>
      <c r="DG138" s="119"/>
      <c r="DH138" s="119"/>
      <c r="DI138" s="119"/>
      <c r="DJ138" s="119"/>
      <c r="DK138" s="119"/>
      <c r="DL138" s="119"/>
      <c r="DM138" s="119"/>
      <c r="DN138" s="119"/>
      <c r="DO138" s="119"/>
      <c r="DP138" s="119"/>
      <c r="DQ138" s="119"/>
      <c r="DR138" s="119"/>
      <c r="DS138" s="119"/>
      <c r="DT138" s="119"/>
      <c r="DU138" s="119"/>
      <c r="DV138" s="119"/>
      <c r="DW138" s="119"/>
      <c r="DX138" s="119"/>
      <c r="DY138" s="119"/>
      <c r="DZ138" s="119"/>
      <c r="EA138" s="119"/>
      <c r="EB138" s="119"/>
      <c r="EC138" s="119"/>
      <c r="ED138" s="119"/>
      <c r="EE138" s="119"/>
      <c r="EF138" s="119"/>
      <c r="EG138" s="119"/>
      <c r="EH138" s="119"/>
      <c r="EI138" s="119"/>
      <c r="EJ138" s="119"/>
      <c r="EK138" s="119"/>
      <c r="EL138" s="119"/>
      <c r="EM138" s="119"/>
      <c r="EN138" s="119"/>
      <c r="EO138" s="119"/>
      <c r="EP138" s="119"/>
      <c r="EQ138" s="119"/>
      <c r="ER138" s="119"/>
      <c r="ES138" s="119"/>
      <c r="ET138" s="119"/>
      <c r="EU138" s="119"/>
      <c r="EV138" s="119"/>
      <c r="EW138" s="119"/>
      <c r="EX138" s="119"/>
      <c r="EY138" s="119"/>
      <c r="EZ138" s="119"/>
      <c r="FA138" s="119"/>
      <c r="FB138" s="119"/>
      <c r="FC138" s="119"/>
      <c r="FD138" s="119"/>
      <c r="FE138" s="119"/>
      <c r="FF138" s="119"/>
      <c r="FG138" s="119"/>
      <c r="FH138" s="119"/>
      <c r="FI138" s="119"/>
      <c r="FJ138" s="119"/>
      <c r="FK138" s="119"/>
      <c r="FL138" s="119"/>
      <c r="FM138" s="119"/>
      <c r="FN138" s="119"/>
      <c r="FO138" s="119"/>
      <c r="FP138" s="119"/>
      <c r="FQ138" s="119"/>
      <c r="FR138" s="119"/>
      <c r="FS138" s="119"/>
      <c r="FT138" s="119"/>
      <c r="FU138" s="119"/>
      <c r="FV138" s="119"/>
      <c r="FW138" s="119"/>
      <c r="FX138" s="119"/>
      <c r="FY138" s="119"/>
      <c r="FZ138" s="119"/>
      <c r="GA138" s="119"/>
      <c r="GB138" s="119"/>
      <c r="GC138" s="119"/>
      <c r="GD138" s="119"/>
      <c r="GE138" s="119"/>
      <c r="GF138" s="119"/>
      <c r="GG138" s="119"/>
      <c r="GH138" s="119"/>
      <c r="GI138" s="119"/>
      <c r="GJ138" s="119"/>
      <c r="GK138" s="119"/>
      <c r="GL138" s="119"/>
      <c r="GM138" s="119"/>
      <c r="GN138" s="119"/>
      <c r="GO138" s="119"/>
      <c r="GP138" s="119"/>
      <c r="GQ138" s="119"/>
      <c r="GR138" s="119"/>
      <c r="GS138" s="119"/>
      <c r="GT138" s="119"/>
      <c r="GU138" s="119"/>
      <c r="GV138" s="119"/>
      <c r="GW138" s="119"/>
      <c r="GX138" s="119"/>
      <c r="GY138" s="119"/>
      <c r="GZ138" s="119"/>
      <c r="HA138" s="119"/>
      <c r="HB138" s="119"/>
      <c r="HC138" s="119"/>
      <c r="HD138" s="119"/>
      <c r="HE138" s="119"/>
      <c r="HF138" s="119"/>
      <c r="HG138" s="119"/>
      <c r="HH138" s="119"/>
      <c r="HI138" s="119"/>
      <c r="HJ138" s="119"/>
      <c r="HK138" s="119"/>
      <c r="HL138" s="119"/>
      <c r="HM138" s="119"/>
      <c r="HN138" s="119"/>
      <c r="HO138" s="119"/>
      <c r="HP138" s="119"/>
      <c r="HQ138" s="119"/>
      <c r="HR138" s="119"/>
      <c r="HS138" s="119"/>
      <c r="HT138" s="119"/>
      <c r="HU138" s="119"/>
      <c r="HV138" s="119"/>
      <c r="HW138" s="119"/>
      <c r="HX138" s="119"/>
      <c r="HY138" s="119"/>
      <c r="HZ138" s="119"/>
      <c r="IA138" s="119"/>
      <c r="IB138" s="119"/>
      <c r="IC138" s="119"/>
      <c r="ID138" s="119"/>
      <c r="IE138" s="119"/>
      <c r="IF138" s="119"/>
      <c r="IG138" s="119"/>
      <c r="IH138" s="119"/>
      <c r="II138" s="119"/>
      <c r="IJ138" s="119"/>
      <c r="IK138" s="119"/>
      <c r="IL138" s="119"/>
      <c r="IM138" s="119"/>
      <c r="IN138" s="119"/>
      <c r="IO138" s="119"/>
      <c r="IP138" s="119"/>
      <c r="IQ138" s="119"/>
      <c r="IR138" s="119"/>
      <c r="IS138" s="119"/>
      <c r="IT138" s="119"/>
      <c r="IU138" s="119"/>
      <c r="IV138" s="119"/>
      <c r="IW138" s="119"/>
      <c r="IX138" s="119"/>
      <c r="IY138" s="119"/>
      <c r="IZ138" s="119"/>
      <c r="JA138" s="119"/>
      <c r="JB138" s="119"/>
      <c r="JC138" s="119"/>
      <c r="JD138" s="119"/>
      <c r="JE138" s="119"/>
      <c r="JF138" s="119"/>
      <c r="JG138" s="119"/>
      <c r="JH138" s="119"/>
      <c r="JI138" s="119"/>
      <c r="JJ138" s="119"/>
      <c r="JK138" s="119"/>
      <c r="JL138" s="119"/>
      <c r="JM138" s="119"/>
      <c r="JN138" s="119"/>
      <c r="JO138" s="119"/>
      <c r="JP138" s="119"/>
      <c r="JQ138" s="119"/>
      <c r="JR138" s="119"/>
      <c r="JS138" s="119"/>
      <c r="JT138" s="119"/>
      <c r="JU138" s="119"/>
      <c r="JV138" s="119"/>
      <c r="JW138" s="119"/>
      <c r="JX138" s="119"/>
      <c r="JY138" s="119"/>
      <c r="JZ138" s="119"/>
      <c r="KA138" s="119"/>
      <c r="KB138" s="119"/>
      <c r="KC138" s="119"/>
      <c r="KD138" s="119"/>
      <c r="KE138" s="119"/>
      <c r="KF138" s="119"/>
      <c r="KG138" s="119"/>
      <c r="KH138" s="119"/>
      <c r="KI138" s="119"/>
      <c r="KJ138" s="119"/>
      <c r="KK138" s="119"/>
      <c r="KL138" s="119"/>
      <c r="KM138" s="119"/>
      <c r="KN138" s="119"/>
      <c r="KO138" s="119"/>
      <c r="KP138" s="119"/>
      <c r="KQ138" s="119"/>
      <c r="KR138" s="119"/>
      <c r="KS138" s="119"/>
      <c r="KT138" s="119"/>
      <c r="KU138" s="119"/>
      <c r="KV138" s="119"/>
      <c r="KW138" s="119"/>
      <c r="KX138" s="119"/>
      <c r="KY138" s="119"/>
      <c r="KZ138" s="119"/>
      <c r="LA138" s="119"/>
      <c r="LB138" s="119"/>
      <c r="LC138" s="119"/>
      <c r="LD138" s="119"/>
      <c r="LE138" s="119"/>
      <c r="LF138" s="119"/>
      <c r="LG138" s="119"/>
      <c r="LH138" s="119"/>
      <c r="LI138" s="119"/>
      <c r="LJ138" s="119"/>
      <c r="LK138" s="119"/>
      <c r="LL138" s="119"/>
      <c r="LM138" s="119"/>
      <c r="LN138" s="119"/>
      <c r="LO138" s="119"/>
      <c r="LP138" s="119"/>
      <c r="LQ138" s="119"/>
      <c r="LR138" s="119"/>
      <c r="LS138" s="119"/>
      <c r="LT138" s="119"/>
      <c r="LU138" s="119"/>
      <c r="LV138" s="119"/>
      <c r="LW138" s="119"/>
      <c r="LX138" s="119"/>
      <c r="LY138" s="119"/>
      <c r="LZ138" s="119"/>
      <c r="MA138" s="119"/>
      <c r="MB138" s="119"/>
      <c r="MC138" s="119"/>
      <c r="MD138" s="119"/>
      <c r="ME138" s="119"/>
      <c r="MF138" s="119"/>
      <c r="MG138" s="119"/>
      <c r="MH138" s="119"/>
      <c r="MI138" s="119"/>
      <c r="MJ138" s="119"/>
      <c r="MK138" s="119"/>
      <c r="ML138" s="119"/>
      <c r="MM138" s="119"/>
      <c r="MN138" s="119"/>
      <c r="MO138" s="119"/>
      <c r="MP138" s="119"/>
      <c r="MQ138" s="119"/>
      <c r="MR138" s="119"/>
      <c r="MS138" s="119"/>
      <c r="MT138" s="119"/>
      <c r="MU138" s="119"/>
      <c r="MV138" s="119"/>
      <c r="MW138" s="119"/>
      <c r="MX138" s="119"/>
      <c r="MY138" s="119"/>
      <c r="MZ138" s="119"/>
      <c r="NA138" s="119"/>
      <c r="NB138" s="119"/>
      <c r="NC138" s="119"/>
      <c r="ND138" s="119"/>
      <c r="NE138" s="119"/>
      <c r="NF138" s="119"/>
      <c r="NG138" s="119"/>
      <c r="NH138" s="119"/>
      <c r="NI138" s="119"/>
      <c r="NJ138" s="119"/>
      <c r="NK138" s="119"/>
      <c r="NL138" s="119"/>
      <c r="NM138" s="119"/>
      <c r="NN138" s="119"/>
      <c r="NO138" s="119"/>
      <c r="NP138" s="119"/>
      <c r="NQ138" s="119"/>
      <c r="NR138" s="119"/>
      <c r="NS138" s="119"/>
      <c r="NT138" s="119"/>
      <c r="NU138" s="119"/>
      <c r="NV138" s="119"/>
      <c r="NW138" s="119"/>
      <c r="NX138" s="119"/>
      <c r="NY138" s="119"/>
      <c r="NZ138" s="119"/>
      <c r="OA138" s="119"/>
      <c r="OB138" s="119"/>
      <c r="OC138" s="119"/>
      <c r="OD138" s="119"/>
      <c r="OE138" s="119"/>
      <c r="OF138" s="119"/>
      <c r="OG138" s="119"/>
      <c r="OH138" s="119"/>
      <c r="OI138" s="119"/>
      <c r="OJ138" s="119"/>
      <c r="OK138" s="119"/>
      <c r="OL138" s="119"/>
      <c r="OM138" s="119"/>
      <c r="ON138" s="119"/>
      <c r="OO138" s="119"/>
      <c r="OP138" s="119"/>
      <c r="OQ138" s="119"/>
      <c r="OR138" s="119"/>
      <c r="OS138" s="119"/>
      <c r="OT138" s="119"/>
      <c r="OU138" s="119"/>
      <c r="OV138" s="119"/>
      <c r="OW138" s="119"/>
      <c r="OX138" s="119"/>
      <c r="OY138" s="119"/>
      <c r="OZ138" s="119"/>
      <c r="PA138" s="119"/>
      <c r="PB138" s="119"/>
      <c r="PC138" s="119"/>
      <c r="PD138" s="119"/>
      <c r="PE138" s="119"/>
      <c r="PF138" s="119"/>
      <c r="PG138" s="119"/>
      <c r="PH138" s="119"/>
      <c r="PI138" s="119"/>
      <c r="PJ138" s="119"/>
      <c r="PK138" s="119"/>
      <c r="PL138" s="119"/>
      <c r="PM138" s="119"/>
      <c r="PN138" s="119"/>
      <c r="PO138" s="119"/>
      <c r="PP138" s="119"/>
      <c r="PQ138" s="119"/>
      <c r="PR138" s="119"/>
      <c r="PS138" s="119"/>
      <c r="PT138" s="119"/>
      <c r="PU138" s="119"/>
      <c r="PV138" s="119"/>
      <c r="PW138" s="119"/>
      <c r="PX138" s="119"/>
      <c r="PY138" s="119"/>
      <c r="PZ138" s="119"/>
      <c r="QA138" s="119"/>
      <c r="QB138" s="119"/>
      <c r="QC138" s="119"/>
      <c r="QD138" s="119"/>
      <c r="QE138" s="119"/>
      <c r="QF138" s="119"/>
      <c r="QG138" s="119"/>
      <c r="QH138" s="119"/>
      <c r="QI138" s="119"/>
      <c r="QJ138" s="119"/>
      <c r="QK138" s="119"/>
      <c r="QL138" s="119"/>
      <c r="QM138" s="119"/>
      <c r="QN138" s="119"/>
      <c r="QO138" s="119"/>
      <c r="QP138" s="119"/>
      <c r="QQ138" s="119"/>
      <c r="QR138" s="119"/>
      <c r="QS138" s="119"/>
      <c r="QT138" s="119"/>
      <c r="QU138" s="119"/>
      <c r="QV138" s="119"/>
      <c r="QW138" s="119"/>
      <c r="QX138" s="119"/>
      <c r="QY138" s="119"/>
      <c r="QZ138" s="119"/>
      <c r="RA138" s="119"/>
      <c r="RB138" s="119"/>
      <c r="RC138" s="119"/>
      <c r="RD138" s="119"/>
      <c r="RE138" s="119"/>
      <c r="RF138" s="119"/>
      <c r="RG138" s="119"/>
      <c r="RH138" s="119"/>
      <c r="RI138" s="119"/>
      <c r="RJ138" s="119"/>
      <c r="RK138" s="119"/>
      <c r="RL138" s="119"/>
      <c r="RM138" s="119"/>
      <c r="RN138" s="119"/>
      <c r="RO138" s="119"/>
      <c r="RP138" s="119"/>
      <c r="RQ138" s="119"/>
      <c r="RR138" s="119"/>
      <c r="RS138" s="119"/>
      <c r="RT138" s="119"/>
      <c r="RU138" s="119"/>
      <c r="RV138" s="119"/>
      <c r="RW138" s="119"/>
      <c r="RX138" s="119"/>
      <c r="RY138" s="119"/>
      <c r="RZ138" s="119"/>
      <c r="SA138" s="119"/>
      <c r="SB138" s="119"/>
      <c r="SC138" s="119"/>
      <c r="SD138" s="119"/>
      <c r="SE138" s="119"/>
      <c r="SF138" s="119"/>
      <c r="SG138" s="119"/>
      <c r="SH138" s="119"/>
      <c r="SI138" s="119"/>
      <c r="SJ138" s="119"/>
      <c r="SK138" s="119"/>
      <c r="SL138" s="119"/>
      <c r="SM138" s="119"/>
      <c r="SN138" s="119"/>
      <c r="SO138" s="119"/>
      <c r="SP138" s="119"/>
      <c r="SQ138" s="119"/>
      <c r="SR138" s="119"/>
      <c r="SS138" s="119"/>
      <c r="ST138" s="119"/>
      <c r="SU138" s="119"/>
      <c r="SV138" s="119"/>
      <c r="SW138" s="119"/>
      <c r="SX138" s="119"/>
      <c r="SY138" s="119"/>
      <c r="SZ138" s="119"/>
      <c r="TA138" s="119"/>
      <c r="TB138" s="119"/>
      <c r="TC138" s="119"/>
      <c r="TD138" s="119"/>
      <c r="TE138" s="119"/>
      <c r="TF138" s="119"/>
      <c r="TG138" s="119"/>
      <c r="TH138" s="119"/>
      <c r="TI138" s="119"/>
      <c r="TJ138" s="119"/>
      <c r="TK138" s="119"/>
      <c r="TL138" s="119"/>
      <c r="TM138" s="119"/>
      <c r="TN138" s="119"/>
      <c r="TO138" s="119"/>
      <c r="TP138" s="119"/>
      <c r="TQ138" s="119"/>
      <c r="TR138" s="119"/>
      <c r="TS138" s="119"/>
      <c r="TT138" s="119"/>
      <c r="TU138" s="119"/>
      <c r="TV138" s="119"/>
      <c r="TW138" s="119"/>
      <c r="TX138" s="119"/>
      <c r="TY138" s="119"/>
      <c r="TZ138" s="119"/>
      <c r="UA138" s="119"/>
      <c r="UB138" s="119"/>
      <c r="UC138" s="119"/>
      <c r="UD138" s="119"/>
      <c r="UE138" s="119"/>
      <c r="UF138" s="119"/>
      <c r="UG138" s="119"/>
      <c r="UH138" s="119"/>
      <c r="UI138" s="119"/>
      <c r="UJ138" s="119"/>
      <c r="UK138" s="119"/>
      <c r="UL138" s="119"/>
      <c r="UM138" s="119"/>
      <c r="UN138" s="119"/>
      <c r="UO138" s="119"/>
      <c r="UP138" s="119"/>
      <c r="UQ138" s="119"/>
      <c r="UR138" s="119"/>
      <c r="US138" s="119"/>
      <c r="UT138" s="119"/>
      <c r="UU138" s="119"/>
      <c r="UV138" s="119"/>
      <c r="UW138" s="119"/>
      <c r="UX138" s="119"/>
      <c r="UY138" s="119"/>
      <c r="UZ138" s="119"/>
      <c r="VA138" s="119"/>
      <c r="VB138" s="119"/>
      <c r="VC138" s="119"/>
      <c r="VD138" s="119"/>
      <c r="VE138" s="119"/>
      <c r="VF138" s="119"/>
      <c r="VG138" s="119"/>
      <c r="VH138" s="119"/>
      <c r="VI138" s="119"/>
      <c r="VJ138" s="119"/>
      <c r="VK138" s="119"/>
      <c r="VL138" s="119"/>
      <c r="VM138" s="119"/>
      <c r="VN138" s="119"/>
      <c r="VO138" s="119"/>
      <c r="VP138" s="119"/>
      <c r="VQ138" s="119"/>
      <c r="VR138" s="119"/>
      <c r="VS138" s="119"/>
      <c r="VT138" s="119"/>
      <c r="VU138" s="119"/>
      <c r="VV138" s="119"/>
      <c r="VW138" s="119"/>
      <c r="VX138" s="119"/>
      <c r="VY138" s="119"/>
      <c r="VZ138" s="119"/>
      <c r="WA138" s="119"/>
      <c r="WB138" s="119"/>
      <c r="WC138" s="119"/>
      <c r="WD138" s="119"/>
      <c r="WE138" s="119"/>
      <c r="WF138" s="119"/>
      <c r="WG138" s="119"/>
      <c r="WH138" s="119"/>
      <c r="WI138" s="119"/>
      <c r="WJ138" s="119"/>
      <c r="WK138" s="119"/>
      <c r="WL138" s="119"/>
      <c r="WM138" s="119"/>
      <c r="WN138" s="119"/>
      <c r="WO138" s="119"/>
      <c r="WP138" s="119"/>
      <c r="WQ138" s="119"/>
      <c r="WR138" s="119"/>
      <c r="WS138" s="119"/>
      <c r="WT138" s="119"/>
      <c r="WU138" s="119"/>
      <c r="WV138" s="119"/>
      <c r="WW138" s="119"/>
      <c r="WX138" s="119"/>
      <c r="WY138" s="119"/>
      <c r="WZ138" s="119"/>
      <c r="XA138" s="119"/>
      <c r="XB138" s="119"/>
      <c r="XC138" s="119"/>
      <c r="XD138" s="119"/>
      <c r="XE138" s="119"/>
      <c r="XF138" s="119"/>
      <c r="XG138" s="119"/>
      <c r="XH138" s="119"/>
      <c r="XI138" s="119"/>
      <c r="XJ138" s="119"/>
      <c r="XK138" s="119"/>
      <c r="XL138" s="119"/>
      <c r="XM138" s="119"/>
      <c r="XN138" s="119"/>
      <c r="XO138" s="119"/>
      <c r="XP138" s="119"/>
      <c r="XQ138" s="119"/>
      <c r="XR138" s="119"/>
      <c r="XS138" s="119"/>
      <c r="XT138" s="119"/>
      <c r="XU138" s="119"/>
      <c r="XV138" s="119"/>
      <c r="XW138" s="119"/>
      <c r="XX138" s="119"/>
      <c r="XY138" s="119"/>
      <c r="XZ138" s="119"/>
      <c r="YA138" s="119"/>
      <c r="YB138" s="119"/>
      <c r="YC138" s="119"/>
      <c r="YD138" s="119"/>
      <c r="YE138" s="119"/>
      <c r="YF138" s="119"/>
      <c r="YG138" s="119"/>
      <c r="YH138" s="119"/>
      <c r="YI138" s="119"/>
      <c r="YJ138" s="119"/>
      <c r="YK138" s="119"/>
      <c r="YL138" s="119"/>
      <c r="YM138" s="119"/>
      <c r="YN138" s="119"/>
      <c r="YO138" s="119"/>
      <c r="YP138" s="119"/>
      <c r="YQ138" s="119"/>
      <c r="YR138" s="119"/>
      <c r="YS138" s="119"/>
      <c r="YT138" s="119"/>
      <c r="YU138" s="119"/>
      <c r="YV138" s="119"/>
      <c r="YW138" s="119"/>
      <c r="YX138" s="119"/>
      <c r="YY138" s="119"/>
      <c r="YZ138" s="119"/>
      <c r="ZA138" s="119"/>
      <c r="ZB138" s="119"/>
      <c r="ZC138" s="119"/>
      <c r="ZD138" s="119"/>
      <c r="ZE138" s="119"/>
      <c r="ZF138" s="119"/>
      <c r="ZG138" s="119"/>
      <c r="ZH138" s="119"/>
      <c r="ZI138" s="119"/>
      <c r="ZJ138" s="119"/>
      <c r="ZK138" s="119"/>
      <c r="ZL138" s="119"/>
      <c r="ZM138" s="119"/>
      <c r="ZN138" s="119"/>
      <c r="ZO138" s="119"/>
      <c r="ZP138" s="119"/>
      <c r="ZQ138" s="119"/>
      <c r="ZR138" s="119"/>
      <c r="ZS138" s="119"/>
      <c r="ZT138" s="119"/>
      <c r="ZU138" s="119"/>
      <c r="ZV138" s="119"/>
      <c r="ZW138" s="119"/>
      <c r="ZX138" s="119"/>
      <c r="ZY138" s="119"/>
      <c r="ZZ138" s="119"/>
      <c r="AAA138" s="119"/>
      <c r="AAB138" s="119"/>
      <c r="AAC138" s="119"/>
      <c r="AAD138" s="119"/>
      <c r="AAE138" s="119"/>
      <c r="AAF138" s="119"/>
      <c r="AAG138" s="119"/>
      <c r="AAH138" s="119"/>
      <c r="AAI138" s="119"/>
      <c r="AAJ138" s="119"/>
      <c r="AAK138" s="119"/>
      <c r="AAL138" s="119"/>
      <c r="AAM138" s="119"/>
      <c r="AAN138" s="119"/>
      <c r="AAO138" s="119"/>
      <c r="AAP138" s="119"/>
      <c r="AAQ138" s="119"/>
      <c r="AAR138" s="119"/>
      <c r="AAS138" s="119"/>
      <c r="AAT138" s="119"/>
      <c r="AAU138" s="119"/>
      <c r="AAV138" s="119"/>
      <c r="AAW138" s="119"/>
      <c r="AAX138" s="119"/>
      <c r="AAY138" s="119"/>
      <c r="AAZ138" s="119"/>
      <c r="ABA138" s="119"/>
      <c r="ABB138" s="119"/>
      <c r="ABC138" s="119"/>
      <c r="ABD138" s="119"/>
      <c r="ABE138" s="119"/>
      <c r="ABF138" s="119"/>
      <c r="ABG138" s="119"/>
      <c r="ABH138" s="119"/>
      <c r="ABI138" s="119"/>
      <c r="ABJ138" s="119"/>
      <c r="ABK138" s="119"/>
      <c r="ABL138" s="119"/>
      <c r="ABM138" s="119"/>
      <c r="ABN138" s="119"/>
      <c r="ABO138" s="119"/>
      <c r="ABP138" s="119"/>
      <c r="ABQ138" s="119"/>
      <c r="ABR138" s="119"/>
      <c r="ABS138" s="119"/>
      <c r="ABT138" s="119"/>
      <c r="ABU138" s="119"/>
      <c r="ABV138" s="119"/>
      <c r="ABW138" s="119"/>
      <c r="ABX138" s="119"/>
      <c r="ABY138" s="119"/>
      <c r="ABZ138" s="119"/>
      <c r="ACA138" s="119"/>
      <c r="ACB138" s="119"/>
      <c r="ACC138" s="119"/>
      <c r="ACD138" s="119"/>
      <c r="ACE138" s="119"/>
      <c r="ACF138" s="119"/>
      <c r="ACG138" s="119"/>
      <c r="ACH138" s="119"/>
      <c r="ACI138" s="119"/>
      <c r="ACJ138" s="119"/>
      <c r="ACK138" s="119"/>
      <c r="ACL138" s="119"/>
      <c r="ACM138" s="119"/>
      <c r="ACN138" s="119"/>
      <c r="ACO138" s="119"/>
      <c r="ACP138" s="119"/>
      <c r="ACQ138" s="119"/>
      <c r="ACR138" s="119"/>
      <c r="ACS138" s="119"/>
      <c r="ACT138" s="119"/>
      <c r="ACU138" s="119"/>
      <c r="ACV138" s="119"/>
      <c r="ACW138" s="119"/>
      <c r="ACX138" s="119"/>
      <c r="ACY138" s="119"/>
      <c r="ACZ138" s="119"/>
      <c r="ADA138" s="119"/>
      <c r="ADB138" s="119"/>
      <c r="ADC138" s="119"/>
      <c r="ADD138" s="119"/>
      <c r="ADE138" s="119"/>
      <c r="ADF138" s="119"/>
      <c r="ADG138" s="119"/>
      <c r="ADH138" s="119"/>
      <c r="ADI138" s="119"/>
      <c r="ADJ138" s="119"/>
      <c r="ADK138" s="119"/>
      <c r="ADL138" s="119"/>
      <c r="ADM138" s="119"/>
      <c r="ADN138" s="119"/>
      <c r="ADO138" s="119"/>
      <c r="ADP138" s="119"/>
      <c r="ADQ138" s="119"/>
      <c r="ADR138" s="119"/>
      <c r="ADS138" s="119"/>
      <c r="ADT138" s="119"/>
      <c r="ADU138" s="119"/>
      <c r="ADV138" s="119"/>
      <c r="ADW138" s="119"/>
      <c r="ADX138" s="119"/>
      <c r="ADY138" s="119"/>
      <c r="ADZ138" s="119"/>
      <c r="AEA138" s="119"/>
      <c r="AEB138" s="119"/>
      <c r="AEC138" s="119"/>
      <c r="AED138" s="119"/>
      <c r="AEE138" s="119"/>
      <c r="AEF138" s="119"/>
      <c r="AEG138" s="119"/>
      <c r="AEH138" s="119"/>
      <c r="AEI138" s="119"/>
      <c r="AEJ138" s="119"/>
      <c r="AEK138" s="119"/>
      <c r="AEL138" s="119"/>
      <c r="AEM138" s="119"/>
      <c r="AEN138" s="119"/>
      <c r="AEO138" s="119"/>
      <c r="AEP138" s="119"/>
      <c r="AEQ138" s="119"/>
      <c r="AER138" s="119"/>
      <c r="AES138" s="119"/>
      <c r="AET138" s="119"/>
      <c r="AEU138" s="119"/>
      <c r="AEV138" s="119"/>
      <c r="AEW138" s="119"/>
      <c r="AEX138" s="119"/>
      <c r="AEY138" s="119"/>
      <c r="AEZ138" s="119"/>
      <c r="AFA138" s="119"/>
      <c r="AFB138" s="119"/>
      <c r="AFC138" s="119"/>
      <c r="AFD138" s="119"/>
      <c r="AFE138" s="119"/>
      <c r="AFF138" s="119"/>
      <c r="AFG138" s="119"/>
      <c r="AFH138" s="119"/>
      <c r="AFI138" s="119"/>
      <c r="AFJ138" s="119"/>
      <c r="AFK138" s="119"/>
      <c r="AFL138" s="119"/>
      <c r="AFM138" s="119"/>
      <c r="AFN138" s="119"/>
      <c r="AFO138" s="119"/>
      <c r="AFP138" s="119"/>
      <c r="AFQ138" s="119"/>
      <c r="AFR138" s="119"/>
      <c r="AFS138" s="119"/>
      <c r="AFT138" s="119"/>
      <c r="AFU138" s="119"/>
      <c r="AFV138" s="119"/>
      <c r="AFW138" s="119"/>
      <c r="AFX138" s="119"/>
      <c r="AFY138" s="119"/>
      <c r="AFZ138" s="119"/>
      <c r="AGA138" s="119"/>
      <c r="AGB138" s="119"/>
      <c r="AGC138" s="119"/>
      <c r="AGD138" s="119"/>
      <c r="AGE138" s="119"/>
      <c r="AGF138" s="119"/>
      <c r="AGG138" s="119"/>
      <c r="AGH138" s="119"/>
      <c r="AGI138" s="119"/>
      <c r="AGJ138" s="119"/>
      <c r="AGK138" s="119"/>
      <c r="AGL138" s="119"/>
      <c r="AGM138" s="119"/>
      <c r="AGN138" s="119"/>
      <c r="AGO138" s="119"/>
      <c r="AGP138" s="119"/>
      <c r="AGQ138" s="119"/>
      <c r="AGR138" s="119"/>
      <c r="AGS138" s="119"/>
      <c r="AGT138" s="119"/>
      <c r="AGU138" s="119"/>
      <c r="AGV138" s="119"/>
      <c r="AGW138" s="119"/>
      <c r="AGX138" s="119"/>
      <c r="AGY138" s="119"/>
      <c r="AGZ138" s="119"/>
      <c r="AHA138" s="119"/>
      <c r="AHB138" s="119"/>
      <c r="AHC138" s="119"/>
      <c r="AHD138" s="119"/>
      <c r="AHE138" s="119"/>
      <c r="AHF138" s="119"/>
      <c r="AHG138" s="119"/>
      <c r="AHH138" s="119"/>
      <c r="AHI138" s="119"/>
      <c r="AHJ138" s="119"/>
      <c r="AHK138" s="119"/>
      <c r="AHL138" s="119"/>
      <c r="AHM138" s="119"/>
      <c r="AHN138" s="119"/>
      <c r="AHO138" s="119"/>
      <c r="AHP138" s="119"/>
      <c r="AHQ138" s="119"/>
      <c r="AHR138" s="119"/>
      <c r="AHS138" s="119"/>
      <c r="AHT138" s="119"/>
      <c r="AHU138" s="119"/>
      <c r="AHV138" s="119"/>
      <c r="AHW138" s="119"/>
      <c r="AHX138" s="119"/>
      <c r="AHY138" s="119"/>
      <c r="AHZ138" s="119"/>
      <c r="AIA138" s="119"/>
      <c r="AIB138" s="119"/>
      <c r="AIC138" s="119"/>
      <c r="AID138" s="119"/>
      <c r="AIE138" s="119"/>
      <c r="AIF138" s="119"/>
      <c r="AIG138" s="119"/>
      <c r="AIH138" s="119"/>
      <c r="AII138" s="119"/>
      <c r="AIJ138" s="119"/>
      <c r="AIK138" s="119"/>
      <c r="AIL138" s="119"/>
      <c r="AIM138" s="119"/>
      <c r="AIN138" s="119"/>
      <c r="AIO138" s="119"/>
      <c r="AIP138" s="119"/>
      <c r="AIQ138" s="119"/>
      <c r="AIR138" s="119"/>
      <c r="AIS138" s="119"/>
      <c r="AIT138" s="119"/>
      <c r="AIU138" s="119"/>
      <c r="AIV138" s="119"/>
      <c r="AIW138" s="119"/>
      <c r="AIX138" s="119"/>
      <c r="AIY138" s="119"/>
      <c r="AIZ138" s="119"/>
      <c r="AJA138" s="119"/>
      <c r="AJB138" s="119"/>
      <c r="AJC138" s="119"/>
      <c r="AJD138" s="119"/>
      <c r="AJE138" s="119"/>
      <c r="AJF138" s="119"/>
      <c r="AJG138" s="119"/>
      <c r="AJH138" s="119"/>
      <c r="AJI138" s="119"/>
      <c r="AJJ138" s="119"/>
      <c r="AJK138" s="119"/>
      <c r="AJL138" s="119"/>
      <c r="AJM138" s="119"/>
      <c r="AJN138" s="119"/>
      <c r="AJO138" s="119"/>
      <c r="AJP138" s="119"/>
      <c r="AJQ138" s="119"/>
      <c r="AJR138" s="119"/>
      <c r="AJS138" s="119"/>
      <c r="AJT138" s="119"/>
      <c r="AJU138" s="119"/>
      <c r="AJV138" s="119"/>
      <c r="AJW138" s="119"/>
      <c r="AJX138" s="119"/>
      <c r="AJY138" s="119"/>
      <c r="AJZ138" s="119"/>
      <c r="AKA138" s="119"/>
      <c r="AKB138" s="119"/>
      <c r="AKC138" s="119"/>
      <c r="AKD138" s="119"/>
      <c r="AKE138" s="119"/>
      <c r="AKF138" s="119"/>
      <c r="AKG138" s="119"/>
      <c r="AKH138" s="119"/>
      <c r="AKI138" s="119"/>
      <c r="AKJ138" s="119"/>
      <c r="AKK138" s="119"/>
      <c r="AKL138" s="119"/>
      <c r="AKM138" s="119"/>
      <c r="AKN138" s="119"/>
      <c r="AKO138" s="119"/>
      <c r="AKP138" s="119"/>
      <c r="AKQ138" s="119"/>
      <c r="AKR138" s="119"/>
      <c r="AKS138" s="119"/>
      <c r="AKT138" s="119"/>
      <c r="AKU138" s="119"/>
      <c r="AKV138" s="119"/>
      <c r="AKW138" s="119"/>
      <c r="AKX138" s="119"/>
      <c r="AKY138" s="119"/>
      <c r="AKZ138" s="119"/>
      <c r="ALA138" s="119"/>
      <c r="ALB138" s="119"/>
      <c r="ALC138" s="119"/>
      <c r="ALD138" s="119"/>
      <c r="ALE138" s="119"/>
      <c r="ALF138" s="119"/>
      <c r="ALG138" s="119"/>
      <c r="ALH138" s="119"/>
      <c r="ALI138" s="119"/>
      <c r="ALJ138" s="119"/>
      <c r="ALK138" s="119"/>
      <c r="ALL138" s="119"/>
      <c r="ALM138" s="119"/>
      <c r="ALN138" s="119"/>
      <c r="ALO138" s="119"/>
      <c r="ALP138" s="119"/>
      <c r="ALQ138" s="119"/>
      <c r="ALR138" s="119"/>
      <c r="ALS138" s="119"/>
      <c r="ALT138" s="119"/>
      <c r="ALU138" s="119"/>
      <c r="ALV138" s="119"/>
      <c r="ALW138" s="119"/>
      <c r="ALX138" s="119"/>
      <c r="ALY138" s="119"/>
      <c r="ALZ138" s="119"/>
      <c r="AMA138" s="119"/>
      <c r="AMB138" s="119"/>
      <c r="AMC138" s="119"/>
      <c r="AMD138" s="119"/>
      <c r="AME138" s="119"/>
      <c r="AMF138" s="119"/>
      <c r="AMG138" s="119"/>
      <c r="AMH138" s="119"/>
      <c r="AMI138" s="119"/>
      <c r="AMJ138" s="119"/>
    </row>
    <row r="139" spans="1:1024" customFormat="1" ht="41.25" customHeight="1">
      <c r="A139" s="114" t="s">
        <v>9196</v>
      </c>
      <c r="B139" s="115" t="s">
        <v>108</v>
      </c>
      <c r="C139" s="116" t="s">
        <v>101</v>
      </c>
      <c r="D139" s="116" t="s">
        <v>102</v>
      </c>
      <c r="E139" s="117">
        <v>1</v>
      </c>
      <c r="F139" s="117" t="s">
        <v>91</v>
      </c>
      <c r="G139" s="117" t="s">
        <v>91</v>
      </c>
      <c r="H139" s="117">
        <v>9858.0499999999993</v>
      </c>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c r="BE139" s="119"/>
      <c r="BF139" s="119"/>
      <c r="BG139" s="119"/>
      <c r="BH139" s="119"/>
      <c r="BI139" s="119"/>
      <c r="BJ139" s="119"/>
      <c r="BK139" s="119"/>
      <c r="BL139" s="119"/>
      <c r="BM139" s="119"/>
      <c r="BN139" s="119"/>
      <c r="BO139" s="119"/>
      <c r="BP139" s="119"/>
      <c r="BQ139" s="119"/>
      <c r="BR139" s="119"/>
      <c r="BS139" s="119"/>
      <c r="BT139" s="119"/>
      <c r="BU139" s="119"/>
      <c r="BV139" s="119"/>
      <c r="BW139" s="119"/>
      <c r="BX139" s="119"/>
      <c r="BY139" s="119"/>
      <c r="BZ139" s="119"/>
      <c r="CA139" s="119"/>
      <c r="CB139" s="119"/>
      <c r="CC139" s="119"/>
      <c r="CD139" s="119"/>
      <c r="CE139" s="119"/>
      <c r="CF139" s="119"/>
      <c r="CG139" s="119"/>
      <c r="CH139" s="119"/>
      <c r="CI139" s="119"/>
      <c r="CJ139" s="119"/>
      <c r="CK139" s="119"/>
      <c r="CL139" s="119"/>
      <c r="CM139" s="119"/>
      <c r="CN139" s="119"/>
      <c r="CO139" s="119"/>
      <c r="CP139" s="119"/>
      <c r="CQ139" s="119"/>
      <c r="CR139" s="119"/>
      <c r="CS139" s="119"/>
      <c r="CT139" s="119"/>
      <c r="CU139" s="119"/>
      <c r="CV139" s="119"/>
      <c r="CW139" s="119"/>
      <c r="CX139" s="119"/>
      <c r="CY139" s="119"/>
      <c r="CZ139" s="119"/>
      <c r="DA139" s="119"/>
      <c r="DB139" s="119"/>
      <c r="DC139" s="119"/>
      <c r="DD139" s="119"/>
      <c r="DE139" s="119"/>
      <c r="DF139" s="119"/>
      <c r="DG139" s="119"/>
      <c r="DH139" s="119"/>
      <c r="DI139" s="119"/>
      <c r="DJ139" s="119"/>
      <c r="DK139" s="119"/>
      <c r="DL139" s="119"/>
      <c r="DM139" s="119"/>
      <c r="DN139" s="119"/>
      <c r="DO139" s="119"/>
      <c r="DP139" s="119"/>
      <c r="DQ139" s="119"/>
      <c r="DR139" s="119"/>
      <c r="DS139" s="119"/>
      <c r="DT139" s="119"/>
      <c r="DU139" s="119"/>
      <c r="DV139" s="119"/>
      <c r="DW139" s="119"/>
      <c r="DX139" s="119"/>
      <c r="DY139" s="119"/>
      <c r="DZ139" s="119"/>
      <c r="EA139" s="119"/>
      <c r="EB139" s="119"/>
      <c r="EC139" s="119"/>
      <c r="ED139" s="119"/>
      <c r="EE139" s="119"/>
      <c r="EF139" s="119"/>
      <c r="EG139" s="119"/>
      <c r="EH139" s="119"/>
      <c r="EI139" s="119"/>
      <c r="EJ139" s="119"/>
      <c r="EK139" s="119"/>
      <c r="EL139" s="119"/>
      <c r="EM139" s="119"/>
      <c r="EN139" s="119"/>
      <c r="EO139" s="119"/>
      <c r="EP139" s="119"/>
      <c r="EQ139" s="119"/>
      <c r="ER139" s="119"/>
      <c r="ES139" s="119"/>
      <c r="ET139" s="119"/>
      <c r="EU139" s="119"/>
      <c r="EV139" s="119"/>
      <c r="EW139" s="119"/>
      <c r="EX139" s="119"/>
      <c r="EY139" s="119"/>
      <c r="EZ139" s="119"/>
      <c r="FA139" s="119"/>
      <c r="FB139" s="119"/>
      <c r="FC139" s="119"/>
      <c r="FD139" s="119"/>
      <c r="FE139" s="119"/>
      <c r="FF139" s="119"/>
      <c r="FG139" s="119"/>
      <c r="FH139" s="119"/>
      <c r="FI139" s="119"/>
      <c r="FJ139" s="119"/>
      <c r="FK139" s="119"/>
      <c r="FL139" s="119"/>
      <c r="FM139" s="119"/>
      <c r="FN139" s="119"/>
      <c r="FO139" s="119"/>
      <c r="FP139" s="119"/>
      <c r="FQ139" s="119"/>
      <c r="FR139" s="119"/>
      <c r="FS139" s="119"/>
      <c r="FT139" s="119"/>
      <c r="FU139" s="119"/>
      <c r="FV139" s="119"/>
      <c r="FW139" s="119"/>
      <c r="FX139" s="119"/>
      <c r="FY139" s="119"/>
      <c r="FZ139" s="119"/>
      <c r="GA139" s="119"/>
      <c r="GB139" s="119"/>
      <c r="GC139" s="119"/>
      <c r="GD139" s="119"/>
      <c r="GE139" s="119"/>
      <c r="GF139" s="119"/>
      <c r="GG139" s="119"/>
      <c r="GH139" s="119"/>
      <c r="GI139" s="119"/>
      <c r="GJ139" s="119"/>
      <c r="GK139" s="119"/>
      <c r="GL139" s="119"/>
      <c r="GM139" s="119"/>
      <c r="GN139" s="119"/>
      <c r="GO139" s="119"/>
      <c r="GP139" s="119"/>
      <c r="GQ139" s="119"/>
      <c r="GR139" s="119"/>
      <c r="GS139" s="119"/>
      <c r="GT139" s="119"/>
      <c r="GU139" s="119"/>
      <c r="GV139" s="119"/>
      <c r="GW139" s="119"/>
      <c r="GX139" s="119"/>
      <c r="GY139" s="119"/>
      <c r="GZ139" s="119"/>
      <c r="HA139" s="119"/>
      <c r="HB139" s="119"/>
      <c r="HC139" s="119"/>
      <c r="HD139" s="119"/>
      <c r="HE139" s="119"/>
      <c r="HF139" s="119"/>
      <c r="HG139" s="119"/>
      <c r="HH139" s="119"/>
      <c r="HI139" s="119"/>
      <c r="HJ139" s="119"/>
      <c r="HK139" s="119"/>
      <c r="HL139" s="119"/>
      <c r="HM139" s="119"/>
      <c r="HN139" s="119"/>
      <c r="HO139" s="119"/>
      <c r="HP139" s="119"/>
      <c r="HQ139" s="119"/>
      <c r="HR139" s="119"/>
      <c r="HS139" s="119"/>
      <c r="HT139" s="119"/>
      <c r="HU139" s="119"/>
      <c r="HV139" s="119"/>
      <c r="HW139" s="119"/>
      <c r="HX139" s="119"/>
      <c r="HY139" s="119"/>
      <c r="HZ139" s="119"/>
      <c r="IA139" s="119"/>
      <c r="IB139" s="119"/>
      <c r="IC139" s="119"/>
      <c r="ID139" s="119"/>
      <c r="IE139" s="119"/>
      <c r="IF139" s="119"/>
      <c r="IG139" s="119"/>
      <c r="IH139" s="119"/>
      <c r="II139" s="119"/>
      <c r="IJ139" s="119"/>
      <c r="IK139" s="119"/>
      <c r="IL139" s="119"/>
      <c r="IM139" s="119"/>
      <c r="IN139" s="119"/>
      <c r="IO139" s="119"/>
      <c r="IP139" s="119"/>
      <c r="IQ139" s="119"/>
      <c r="IR139" s="119"/>
      <c r="IS139" s="119"/>
      <c r="IT139" s="119"/>
      <c r="IU139" s="119"/>
      <c r="IV139" s="119"/>
      <c r="IW139" s="119"/>
      <c r="IX139" s="119"/>
      <c r="IY139" s="119"/>
      <c r="IZ139" s="119"/>
      <c r="JA139" s="119"/>
      <c r="JB139" s="119"/>
      <c r="JC139" s="119"/>
      <c r="JD139" s="119"/>
      <c r="JE139" s="119"/>
      <c r="JF139" s="119"/>
      <c r="JG139" s="119"/>
      <c r="JH139" s="119"/>
      <c r="JI139" s="119"/>
      <c r="JJ139" s="119"/>
      <c r="JK139" s="119"/>
      <c r="JL139" s="119"/>
      <c r="JM139" s="119"/>
      <c r="JN139" s="119"/>
      <c r="JO139" s="119"/>
      <c r="JP139" s="119"/>
      <c r="JQ139" s="119"/>
      <c r="JR139" s="119"/>
      <c r="JS139" s="119"/>
      <c r="JT139" s="119"/>
      <c r="JU139" s="119"/>
      <c r="JV139" s="119"/>
      <c r="JW139" s="119"/>
      <c r="JX139" s="119"/>
      <c r="JY139" s="119"/>
      <c r="JZ139" s="119"/>
      <c r="KA139" s="119"/>
      <c r="KB139" s="119"/>
      <c r="KC139" s="119"/>
      <c r="KD139" s="119"/>
      <c r="KE139" s="119"/>
      <c r="KF139" s="119"/>
      <c r="KG139" s="119"/>
      <c r="KH139" s="119"/>
      <c r="KI139" s="119"/>
      <c r="KJ139" s="119"/>
      <c r="KK139" s="119"/>
      <c r="KL139" s="119"/>
      <c r="KM139" s="119"/>
      <c r="KN139" s="119"/>
      <c r="KO139" s="119"/>
      <c r="KP139" s="119"/>
      <c r="KQ139" s="119"/>
      <c r="KR139" s="119"/>
      <c r="KS139" s="119"/>
      <c r="KT139" s="119"/>
      <c r="KU139" s="119"/>
      <c r="KV139" s="119"/>
      <c r="KW139" s="119"/>
      <c r="KX139" s="119"/>
      <c r="KY139" s="119"/>
      <c r="KZ139" s="119"/>
      <c r="LA139" s="119"/>
      <c r="LB139" s="119"/>
      <c r="LC139" s="119"/>
      <c r="LD139" s="119"/>
      <c r="LE139" s="119"/>
      <c r="LF139" s="119"/>
      <c r="LG139" s="119"/>
      <c r="LH139" s="119"/>
      <c r="LI139" s="119"/>
      <c r="LJ139" s="119"/>
      <c r="LK139" s="119"/>
      <c r="LL139" s="119"/>
      <c r="LM139" s="119"/>
      <c r="LN139" s="119"/>
      <c r="LO139" s="119"/>
      <c r="LP139" s="119"/>
      <c r="LQ139" s="119"/>
      <c r="LR139" s="119"/>
      <c r="LS139" s="119"/>
      <c r="LT139" s="119"/>
      <c r="LU139" s="119"/>
      <c r="LV139" s="119"/>
      <c r="LW139" s="119"/>
      <c r="LX139" s="119"/>
      <c r="LY139" s="119"/>
      <c r="LZ139" s="119"/>
      <c r="MA139" s="119"/>
      <c r="MB139" s="119"/>
      <c r="MC139" s="119"/>
      <c r="MD139" s="119"/>
      <c r="ME139" s="119"/>
      <c r="MF139" s="119"/>
      <c r="MG139" s="119"/>
      <c r="MH139" s="119"/>
      <c r="MI139" s="119"/>
      <c r="MJ139" s="119"/>
      <c r="MK139" s="119"/>
      <c r="ML139" s="119"/>
      <c r="MM139" s="119"/>
      <c r="MN139" s="119"/>
      <c r="MO139" s="119"/>
      <c r="MP139" s="119"/>
      <c r="MQ139" s="119"/>
      <c r="MR139" s="119"/>
      <c r="MS139" s="119"/>
      <c r="MT139" s="119"/>
      <c r="MU139" s="119"/>
      <c r="MV139" s="119"/>
      <c r="MW139" s="119"/>
      <c r="MX139" s="119"/>
      <c r="MY139" s="119"/>
      <c r="MZ139" s="119"/>
      <c r="NA139" s="119"/>
      <c r="NB139" s="119"/>
      <c r="NC139" s="119"/>
      <c r="ND139" s="119"/>
      <c r="NE139" s="119"/>
      <c r="NF139" s="119"/>
      <c r="NG139" s="119"/>
      <c r="NH139" s="119"/>
      <c r="NI139" s="119"/>
      <c r="NJ139" s="119"/>
      <c r="NK139" s="119"/>
      <c r="NL139" s="119"/>
      <c r="NM139" s="119"/>
      <c r="NN139" s="119"/>
      <c r="NO139" s="119"/>
      <c r="NP139" s="119"/>
      <c r="NQ139" s="119"/>
      <c r="NR139" s="119"/>
      <c r="NS139" s="119"/>
      <c r="NT139" s="119"/>
      <c r="NU139" s="119"/>
      <c r="NV139" s="119"/>
      <c r="NW139" s="119"/>
      <c r="NX139" s="119"/>
      <c r="NY139" s="119"/>
      <c r="NZ139" s="119"/>
      <c r="OA139" s="119"/>
      <c r="OB139" s="119"/>
      <c r="OC139" s="119"/>
      <c r="OD139" s="119"/>
      <c r="OE139" s="119"/>
      <c r="OF139" s="119"/>
      <c r="OG139" s="119"/>
      <c r="OH139" s="119"/>
      <c r="OI139" s="119"/>
      <c r="OJ139" s="119"/>
      <c r="OK139" s="119"/>
      <c r="OL139" s="119"/>
      <c r="OM139" s="119"/>
      <c r="ON139" s="119"/>
      <c r="OO139" s="119"/>
      <c r="OP139" s="119"/>
      <c r="OQ139" s="119"/>
      <c r="OR139" s="119"/>
      <c r="OS139" s="119"/>
      <c r="OT139" s="119"/>
      <c r="OU139" s="119"/>
      <c r="OV139" s="119"/>
      <c r="OW139" s="119"/>
      <c r="OX139" s="119"/>
      <c r="OY139" s="119"/>
      <c r="OZ139" s="119"/>
      <c r="PA139" s="119"/>
      <c r="PB139" s="119"/>
      <c r="PC139" s="119"/>
      <c r="PD139" s="119"/>
      <c r="PE139" s="119"/>
      <c r="PF139" s="119"/>
      <c r="PG139" s="119"/>
      <c r="PH139" s="119"/>
      <c r="PI139" s="119"/>
      <c r="PJ139" s="119"/>
      <c r="PK139" s="119"/>
      <c r="PL139" s="119"/>
      <c r="PM139" s="119"/>
      <c r="PN139" s="119"/>
      <c r="PO139" s="119"/>
      <c r="PP139" s="119"/>
      <c r="PQ139" s="119"/>
      <c r="PR139" s="119"/>
      <c r="PS139" s="119"/>
      <c r="PT139" s="119"/>
      <c r="PU139" s="119"/>
      <c r="PV139" s="119"/>
      <c r="PW139" s="119"/>
      <c r="PX139" s="119"/>
      <c r="PY139" s="119"/>
      <c r="PZ139" s="119"/>
      <c r="QA139" s="119"/>
      <c r="QB139" s="119"/>
      <c r="QC139" s="119"/>
      <c r="QD139" s="119"/>
      <c r="QE139" s="119"/>
      <c r="QF139" s="119"/>
      <c r="QG139" s="119"/>
      <c r="QH139" s="119"/>
      <c r="QI139" s="119"/>
      <c r="QJ139" s="119"/>
      <c r="QK139" s="119"/>
      <c r="QL139" s="119"/>
      <c r="QM139" s="119"/>
      <c r="QN139" s="119"/>
      <c r="QO139" s="119"/>
      <c r="QP139" s="119"/>
      <c r="QQ139" s="119"/>
      <c r="QR139" s="119"/>
      <c r="QS139" s="119"/>
      <c r="QT139" s="119"/>
      <c r="QU139" s="119"/>
      <c r="QV139" s="119"/>
      <c r="QW139" s="119"/>
      <c r="QX139" s="119"/>
      <c r="QY139" s="119"/>
      <c r="QZ139" s="119"/>
      <c r="RA139" s="119"/>
      <c r="RB139" s="119"/>
      <c r="RC139" s="119"/>
      <c r="RD139" s="119"/>
      <c r="RE139" s="119"/>
      <c r="RF139" s="119"/>
      <c r="RG139" s="119"/>
      <c r="RH139" s="119"/>
      <c r="RI139" s="119"/>
      <c r="RJ139" s="119"/>
      <c r="RK139" s="119"/>
      <c r="RL139" s="119"/>
      <c r="RM139" s="119"/>
      <c r="RN139" s="119"/>
      <c r="RO139" s="119"/>
      <c r="RP139" s="119"/>
      <c r="RQ139" s="119"/>
      <c r="RR139" s="119"/>
      <c r="RS139" s="119"/>
      <c r="RT139" s="119"/>
      <c r="RU139" s="119"/>
      <c r="RV139" s="119"/>
      <c r="RW139" s="119"/>
      <c r="RX139" s="119"/>
      <c r="RY139" s="119"/>
      <c r="RZ139" s="119"/>
      <c r="SA139" s="119"/>
      <c r="SB139" s="119"/>
      <c r="SC139" s="119"/>
      <c r="SD139" s="119"/>
      <c r="SE139" s="119"/>
      <c r="SF139" s="119"/>
      <c r="SG139" s="119"/>
      <c r="SH139" s="119"/>
      <c r="SI139" s="119"/>
      <c r="SJ139" s="119"/>
      <c r="SK139" s="119"/>
      <c r="SL139" s="119"/>
      <c r="SM139" s="119"/>
      <c r="SN139" s="119"/>
      <c r="SO139" s="119"/>
      <c r="SP139" s="119"/>
      <c r="SQ139" s="119"/>
      <c r="SR139" s="119"/>
      <c r="SS139" s="119"/>
      <c r="ST139" s="119"/>
      <c r="SU139" s="119"/>
      <c r="SV139" s="119"/>
      <c r="SW139" s="119"/>
      <c r="SX139" s="119"/>
      <c r="SY139" s="119"/>
      <c r="SZ139" s="119"/>
      <c r="TA139" s="119"/>
      <c r="TB139" s="119"/>
      <c r="TC139" s="119"/>
      <c r="TD139" s="119"/>
      <c r="TE139" s="119"/>
      <c r="TF139" s="119"/>
      <c r="TG139" s="119"/>
      <c r="TH139" s="119"/>
      <c r="TI139" s="119"/>
      <c r="TJ139" s="119"/>
      <c r="TK139" s="119"/>
      <c r="TL139" s="119"/>
      <c r="TM139" s="119"/>
      <c r="TN139" s="119"/>
      <c r="TO139" s="119"/>
      <c r="TP139" s="119"/>
      <c r="TQ139" s="119"/>
      <c r="TR139" s="119"/>
      <c r="TS139" s="119"/>
      <c r="TT139" s="119"/>
      <c r="TU139" s="119"/>
      <c r="TV139" s="119"/>
      <c r="TW139" s="119"/>
      <c r="TX139" s="119"/>
      <c r="TY139" s="119"/>
      <c r="TZ139" s="119"/>
      <c r="UA139" s="119"/>
      <c r="UB139" s="119"/>
      <c r="UC139" s="119"/>
      <c r="UD139" s="119"/>
      <c r="UE139" s="119"/>
      <c r="UF139" s="119"/>
      <c r="UG139" s="119"/>
      <c r="UH139" s="119"/>
      <c r="UI139" s="119"/>
      <c r="UJ139" s="119"/>
      <c r="UK139" s="119"/>
      <c r="UL139" s="119"/>
      <c r="UM139" s="119"/>
      <c r="UN139" s="119"/>
      <c r="UO139" s="119"/>
      <c r="UP139" s="119"/>
      <c r="UQ139" s="119"/>
      <c r="UR139" s="119"/>
      <c r="US139" s="119"/>
      <c r="UT139" s="119"/>
      <c r="UU139" s="119"/>
      <c r="UV139" s="119"/>
      <c r="UW139" s="119"/>
      <c r="UX139" s="119"/>
      <c r="UY139" s="119"/>
      <c r="UZ139" s="119"/>
      <c r="VA139" s="119"/>
      <c r="VB139" s="119"/>
      <c r="VC139" s="119"/>
      <c r="VD139" s="119"/>
      <c r="VE139" s="119"/>
      <c r="VF139" s="119"/>
      <c r="VG139" s="119"/>
      <c r="VH139" s="119"/>
      <c r="VI139" s="119"/>
      <c r="VJ139" s="119"/>
      <c r="VK139" s="119"/>
      <c r="VL139" s="119"/>
      <c r="VM139" s="119"/>
      <c r="VN139" s="119"/>
      <c r="VO139" s="119"/>
      <c r="VP139" s="119"/>
      <c r="VQ139" s="119"/>
      <c r="VR139" s="119"/>
      <c r="VS139" s="119"/>
      <c r="VT139" s="119"/>
      <c r="VU139" s="119"/>
      <c r="VV139" s="119"/>
      <c r="VW139" s="119"/>
      <c r="VX139" s="119"/>
      <c r="VY139" s="119"/>
      <c r="VZ139" s="119"/>
      <c r="WA139" s="119"/>
      <c r="WB139" s="119"/>
      <c r="WC139" s="119"/>
      <c r="WD139" s="119"/>
      <c r="WE139" s="119"/>
      <c r="WF139" s="119"/>
      <c r="WG139" s="119"/>
      <c r="WH139" s="119"/>
      <c r="WI139" s="119"/>
      <c r="WJ139" s="119"/>
      <c r="WK139" s="119"/>
      <c r="WL139" s="119"/>
      <c r="WM139" s="119"/>
      <c r="WN139" s="119"/>
      <c r="WO139" s="119"/>
      <c r="WP139" s="119"/>
      <c r="WQ139" s="119"/>
      <c r="WR139" s="119"/>
      <c r="WS139" s="119"/>
      <c r="WT139" s="119"/>
      <c r="WU139" s="119"/>
      <c r="WV139" s="119"/>
      <c r="WW139" s="119"/>
      <c r="WX139" s="119"/>
      <c r="WY139" s="119"/>
      <c r="WZ139" s="119"/>
      <c r="XA139" s="119"/>
      <c r="XB139" s="119"/>
      <c r="XC139" s="119"/>
      <c r="XD139" s="119"/>
      <c r="XE139" s="119"/>
      <c r="XF139" s="119"/>
      <c r="XG139" s="119"/>
      <c r="XH139" s="119"/>
      <c r="XI139" s="119"/>
      <c r="XJ139" s="119"/>
      <c r="XK139" s="119"/>
      <c r="XL139" s="119"/>
      <c r="XM139" s="119"/>
      <c r="XN139" s="119"/>
      <c r="XO139" s="119"/>
      <c r="XP139" s="119"/>
      <c r="XQ139" s="119"/>
      <c r="XR139" s="119"/>
      <c r="XS139" s="119"/>
      <c r="XT139" s="119"/>
      <c r="XU139" s="119"/>
      <c r="XV139" s="119"/>
      <c r="XW139" s="119"/>
      <c r="XX139" s="119"/>
      <c r="XY139" s="119"/>
      <c r="XZ139" s="119"/>
      <c r="YA139" s="119"/>
      <c r="YB139" s="119"/>
      <c r="YC139" s="119"/>
      <c r="YD139" s="119"/>
      <c r="YE139" s="119"/>
      <c r="YF139" s="119"/>
      <c r="YG139" s="119"/>
      <c r="YH139" s="119"/>
      <c r="YI139" s="119"/>
      <c r="YJ139" s="119"/>
      <c r="YK139" s="119"/>
      <c r="YL139" s="119"/>
      <c r="YM139" s="119"/>
      <c r="YN139" s="119"/>
      <c r="YO139" s="119"/>
      <c r="YP139" s="119"/>
      <c r="YQ139" s="119"/>
      <c r="YR139" s="119"/>
      <c r="YS139" s="119"/>
      <c r="YT139" s="119"/>
      <c r="YU139" s="119"/>
      <c r="YV139" s="119"/>
      <c r="YW139" s="119"/>
      <c r="YX139" s="119"/>
      <c r="YY139" s="119"/>
      <c r="YZ139" s="119"/>
      <c r="ZA139" s="119"/>
      <c r="ZB139" s="119"/>
      <c r="ZC139" s="119"/>
      <c r="ZD139" s="119"/>
      <c r="ZE139" s="119"/>
      <c r="ZF139" s="119"/>
      <c r="ZG139" s="119"/>
      <c r="ZH139" s="119"/>
      <c r="ZI139" s="119"/>
      <c r="ZJ139" s="119"/>
      <c r="ZK139" s="119"/>
      <c r="ZL139" s="119"/>
      <c r="ZM139" s="119"/>
      <c r="ZN139" s="119"/>
      <c r="ZO139" s="119"/>
      <c r="ZP139" s="119"/>
      <c r="ZQ139" s="119"/>
      <c r="ZR139" s="119"/>
      <c r="ZS139" s="119"/>
      <c r="ZT139" s="119"/>
      <c r="ZU139" s="119"/>
      <c r="ZV139" s="119"/>
      <c r="ZW139" s="119"/>
      <c r="ZX139" s="119"/>
      <c r="ZY139" s="119"/>
      <c r="ZZ139" s="119"/>
      <c r="AAA139" s="119"/>
      <c r="AAB139" s="119"/>
      <c r="AAC139" s="119"/>
      <c r="AAD139" s="119"/>
      <c r="AAE139" s="119"/>
      <c r="AAF139" s="119"/>
      <c r="AAG139" s="119"/>
      <c r="AAH139" s="119"/>
      <c r="AAI139" s="119"/>
      <c r="AAJ139" s="119"/>
      <c r="AAK139" s="119"/>
      <c r="AAL139" s="119"/>
      <c r="AAM139" s="119"/>
      <c r="AAN139" s="119"/>
      <c r="AAO139" s="119"/>
      <c r="AAP139" s="119"/>
      <c r="AAQ139" s="119"/>
      <c r="AAR139" s="119"/>
      <c r="AAS139" s="119"/>
      <c r="AAT139" s="119"/>
      <c r="AAU139" s="119"/>
      <c r="AAV139" s="119"/>
      <c r="AAW139" s="119"/>
      <c r="AAX139" s="119"/>
      <c r="AAY139" s="119"/>
      <c r="AAZ139" s="119"/>
      <c r="ABA139" s="119"/>
      <c r="ABB139" s="119"/>
      <c r="ABC139" s="119"/>
      <c r="ABD139" s="119"/>
      <c r="ABE139" s="119"/>
      <c r="ABF139" s="119"/>
      <c r="ABG139" s="119"/>
      <c r="ABH139" s="119"/>
      <c r="ABI139" s="119"/>
      <c r="ABJ139" s="119"/>
      <c r="ABK139" s="119"/>
      <c r="ABL139" s="119"/>
      <c r="ABM139" s="119"/>
      <c r="ABN139" s="119"/>
      <c r="ABO139" s="119"/>
      <c r="ABP139" s="119"/>
      <c r="ABQ139" s="119"/>
      <c r="ABR139" s="119"/>
      <c r="ABS139" s="119"/>
      <c r="ABT139" s="119"/>
      <c r="ABU139" s="119"/>
      <c r="ABV139" s="119"/>
      <c r="ABW139" s="119"/>
      <c r="ABX139" s="119"/>
      <c r="ABY139" s="119"/>
      <c r="ABZ139" s="119"/>
      <c r="ACA139" s="119"/>
      <c r="ACB139" s="119"/>
      <c r="ACC139" s="119"/>
      <c r="ACD139" s="119"/>
      <c r="ACE139" s="119"/>
      <c r="ACF139" s="119"/>
      <c r="ACG139" s="119"/>
      <c r="ACH139" s="119"/>
      <c r="ACI139" s="119"/>
      <c r="ACJ139" s="119"/>
      <c r="ACK139" s="119"/>
      <c r="ACL139" s="119"/>
      <c r="ACM139" s="119"/>
      <c r="ACN139" s="119"/>
      <c r="ACO139" s="119"/>
      <c r="ACP139" s="119"/>
      <c r="ACQ139" s="119"/>
      <c r="ACR139" s="119"/>
      <c r="ACS139" s="119"/>
      <c r="ACT139" s="119"/>
      <c r="ACU139" s="119"/>
      <c r="ACV139" s="119"/>
      <c r="ACW139" s="119"/>
      <c r="ACX139" s="119"/>
      <c r="ACY139" s="119"/>
      <c r="ACZ139" s="119"/>
      <c r="ADA139" s="119"/>
      <c r="ADB139" s="119"/>
      <c r="ADC139" s="119"/>
      <c r="ADD139" s="119"/>
      <c r="ADE139" s="119"/>
      <c r="ADF139" s="119"/>
      <c r="ADG139" s="119"/>
      <c r="ADH139" s="119"/>
      <c r="ADI139" s="119"/>
      <c r="ADJ139" s="119"/>
      <c r="ADK139" s="119"/>
      <c r="ADL139" s="119"/>
      <c r="ADM139" s="119"/>
      <c r="ADN139" s="119"/>
      <c r="ADO139" s="119"/>
      <c r="ADP139" s="119"/>
      <c r="ADQ139" s="119"/>
      <c r="ADR139" s="119"/>
      <c r="ADS139" s="119"/>
      <c r="ADT139" s="119"/>
      <c r="ADU139" s="119"/>
      <c r="ADV139" s="119"/>
      <c r="ADW139" s="119"/>
      <c r="ADX139" s="119"/>
      <c r="ADY139" s="119"/>
      <c r="ADZ139" s="119"/>
      <c r="AEA139" s="119"/>
      <c r="AEB139" s="119"/>
      <c r="AEC139" s="119"/>
      <c r="AED139" s="119"/>
      <c r="AEE139" s="119"/>
      <c r="AEF139" s="119"/>
      <c r="AEG139" s="119"/>
      <c r="AEH139" s="119"/>
      <c r="AEI139" s="119"/>
      <c r="AEJ139" s="119"/>
      <c r="AEK139" s="119"/>
      <c r="AEL139" s="119"/>
      <c r="AEM139" s="119"/>
      <c r="AEN139" s="119"/>
      <c r="AEO139" s="119"/>
      <c r="AEP139" s="119"/>
      <c r="AEQ139" s="119"/>
      <c r="AER139" s="119"/>
      <c r="AES139" s="119"/>
      <c r="AET139" s="119"/>
      <c r="AEU139" s="119"/>
      <c r="AEV139" s="119"/>
      <c r="AEW139" s="119"/>
      <c r="AEX139" s="119"/>
      <c r="AEY139" s="119"/>
      <c r="AEZ139" s="119"/>
      <c r="AFA139" s="119"/>
      <c r="AFB139" s="119"/>
      <c r="AFC139" s="119"/>
      <c r="AFD139" s="119"/>
      <c r="AFE139" s="119"/>
      <c r="AFF139" s="119"/>
      <c r="AFG139" s="119"/>
      <c r="AFH139" s="119"/>
      <c r="AFI139" s="119"/>
      <c r="AFJ139" s="119"/>
      <c r="AFK139" s="119"/>
      <c r="AFL139" s="119"/>
      <c r="AFM139" s="119"/>
      <c r="AFN139" s="119"/>
      <c r="AFO139" s="119"/>
      <c r="AFP139" s="119"/>
      <c r="AFQ139" s="119"/>
      <c r="AFR139" s="119"/>
      <c r="AFS139" s="119"/>
      <c r="AFT139" s="119"/>
      <c r="AFU139" s="119"/>
      <c r="AFV139" s="119"/>
      <c r="AFW139" s="119"/>
      <c r="AFX139" s="119"/>
      <c r="AFY139" s="119"/>
      <c r="AFZ139" s="119"/>
      <c r="AGA139" s="119"/>
      <c r="AGB139" s="119"/>
      <c r="AGC139" s="119"/>
      <c r="AGD139" s="119"/>
      <c r="AGE139" s="119"/>
      <c r="AGF139" s="119"/>
      <c r="AGG139" s="119"/>
      <c r="AGH139" s="119"/>
      <c r="AGI139" s="119"/>
      <c r="AGJ139" s="119"/>
      <c r="AGK139" s="119"/>
      <c r="AGL139" s="119"/>
      <c r="AGM139" s="119"/>
      <c r="AGN139" s="119"/>
      <c r="AGO139" s="119"/>
      <c r="AGP139" s="119"/>
      <c r="AGQ139" s="119"/>
      <c r="AGR139" s="119"/>
      <c r="AGS139" s="119"/>
      <c r="AGT139" s="119"/>
      <c r="AGU139" s="119"/>
      <c r="AGV139" s="119"/>
      <c r="AGW139" s="119"/>
      <c r="AGX139" s="119"/>
      <c r="AGY139" s="119"/>
      <c r="AGZ139" s="119"/>
      <c r="AHA139" s="119"/>
      <c r="AHB139" s="119"/>
      <c r="AHC139" s="119"/>
      <c r="AHD139" s="119"/>
      <c r="AHE139" s="119"/>
      <c r="AHF139" s="119"/>
      <c r="AHG139" s="119"/>
      <c r="AHH139" s="119"/>
      <c r="AHI139" s="119"/>
      <c r="AHJ139" s="119"/>
      <c r="AHK139" s="119"/>
      <c r="AHL139" s="119"/>
      <c r="AHM139" s="119"/>
      <c r="AHN139" s="119"/>
      <c r="AHO139" s="119"/>
      <c r="AHP139" s="119"/>
      <c r="AHQ139" s="119"/>
      <c r="AHR139" s="119"/>
      <c r="AHS139" s="119"/>
      <c r="AHT139" s="119"/>
      <c r="AHU139" s="119"/>
      <c r="AHV139" s="119"/>
      <c r="AHW139" s="119"/>
      <c r="AHX139" s="119"/>
      <c r="AHY139" s="119"/>
      <c r="AHZ139" s="119"/>
      <c r="AIA139" s="119"/>
      <c r="AIB139" s="119"/>
      <c r="AIC139" s="119"/>
      <c r="AID139" s="119"/>
      <c r="AIE139" s="119"/>
      <c r="AIF139" s="119"/>
      <c r="AIG139" s="119"/>
      <c r="AIH139" s="119"/>
      <c r="AII139" s="119"/>
      <c r="AIJ139" s="119"/>
      <c r="AIK139" s="119"/>
      <c r="AIL139" s="119"/>
      <c r="AIM139" s="119"/>
      <c r="AIN139" s="119"/>
      <c r="AIO139" s="119"/>
      <c r="AIP139" s="119"/>
      <c r="AIQ139" s="119"/>
      <c r="AIR139" s="119"/>
      <c r="AIS139" s="119"/>
      <c r="AIT139" s="119"/>
      <c r="AIU139" s="119"/>
      <c r="AIV139" s="119"/>
      <c r="AIW139" s="119"/>
      <c r="AIX139" s="119"/>
      <c r="AIY139" s="119"/>
      <c r="AIZ139" s="119"/>
      <c r="AJA139" s="119"/>
      <c r="AJB139" s="119"/>
      <c r="AJC139" s="119"/>
      <c r="AJD139" s="119"/>
      <c r="AJE139" s="119"/>
      <c r="AJF139" s="119"/>
      <c r="AJG139" s="119"/>
      <c r="AJH139" s="119"/>
      <c r="AJI139" s="119"/>
      <c r="AJJ139" s="119"/>
      <c r="AJK139" s="119"/>
      <c r="AJL139" s="119"/>
      <c r="AJM139" s="119"/>
      <c r="AJN139" s="119"/>
      <c r="AJO139" s="119"/>
      <c r="AJP139" s="119"/>
      <c r="AJQ139" s="119"/>
      <c r="AJR139" s="119"/>
      <c r="AJS139" s="119"/>
      <c r="AJT139" s="119"/>
      <c r="AJU139" s="119"/>
      <c r="AJV139" s="119"/>
      <c r="AJW139" s="119"/>
      <c r="AJX139" s="119"/>
      <c r="AJY139" s="119"/>
      <c r="AJZ139" s="119"/>
      <c r="AKA139" s="119"/>
      <c r="AKB139" s="119"/>
      <c r="AKC139" s="119"/>
      <c r="AKD139" s="119"/>
      <c r="AKE139" s="119"/>
      <c r="AKF139" s="119"/>
      <c r="AKG139" s="119"/>
      <c r="AKH139" s="119"/>
      <c r="AKI139" s="119"/>
      <c r="AKJ139" s="119"/>
      <c r="AKK139" s="119"/>
      <c r="AKL139" s="119"/>
      <c r="AKM139" s="119"/>
      <c r="AKN139" s="119"/>
      <c r="AKO139" s="119"/>
      <c r="AKP139" s="119"/>
      <c r="AKQ139" s="119"/>
      <c r="AKR139" s="119"/>
      <c r="AKS139" s="119"/>
      <c r="AKT139" s="119"/>
      <c r="AKU139" s="119"/>
      <c r="AKV139" s="119"/>
      <c r="AKW139" s="119"/>
      <c r="AKX139" s="119"/>
      <c r="AKY139" s="119"/>
      <c r="AKZ139" s="119"/>
      <c r="ALA139" s="119"/>
      <c r="ALB139" s="119"/>
      <c r="ALC139" s="119"/>
      <c r="ALD139" s="119"/>
      <c r="ALE139" s="119"/>
      <c r="ALF139" s="119"/>
      <c r="ALG139" s="119"/>
      <c r="ALH139" s="119"/>
      <c r="ALI139" s="119"/>
      <c r="ALJ139" s="119"/>
      <c r="ALK139" s="119"/>
      <c r="ALL139" s="119"/>
      <c r="ALM139" s="119"/>
      <c r="ALN139" s="119"/>
      <c r="ALO139" s="119"/>
      <c r="ALP139" s="119"/>
      <c r="ALQ139" s="119"/>
      <c r="ALR139" s="119"/>
      <c r="ALS139" s="119"/>
      <c r="ALT139" s="119"/>
      <c r="ALU139" s="119"/>
      <c r="ALV139" s="119"/>
      <c r="ALW139" s="119"/>
      <c r="ALX139" s="119"/>
      <c r="ALY139" s="119"/>
      <c r="ALZ139" s="119"/>
      <c r="AMA139" s="119"/>
      <c r="AMB139" s="119"/>
      <c r="AMC139" s="119"/>
      <c r="AMD139" s="119"/>
      <c r="AME139" s="119"/>
      <c r="AMF139" s="119"/>
      <c r="AMG139" s="119"/>
      <c r="AMH139" s="119"/>
      <c r="AMI139" s="119"/>
      <c r="AMJ139" s="119"/>
    </row>
    <row r="140" spans="1:1024" customFormat="1" ht="15">
      <c r="A140" s="120"/>
      <c r="B140" s="120"/>
      <c r="C140" s="120"/>
      <c r="D140" s="120"/>
      <c r="E140" s="120"/>
      <c r="F140" s="120"/>
      <c r="G140" s="120"/>
      <c r="H140" s="120"/>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119"/>
      <c r="BJ140" s="119"/>
      <c r="BK140" s="119"/>
      <c r="BL140" s="119"/>
      <c r="BM140" s="119"/>
      <c r="BN140" s="119"/>
      <c r="BO140" s="119"/>
      <c r="BP140" s="119"/>
      <c r="BQ140" s="119"/>
      <c r="BR140" s="119"/>
      <c r="BS140" s="119"/>
      <c r="BT140" s="119"/>
      <c r="BU140" s="119"/>
      <c r="BV140" s="119"/>
      <c r="BW140" s="119"/>
      <c r="BX140" s="119"/>
      <c r="BY140" s="119"/>
      <c r="BZ140" s="119"/>
      <c r="CA140" s="119"/>
      <c r="CB140" s="119"/>
      <c r="CC140" s="119"/>
      <c r="CD140" s="119"/>
      <c r="CE140" s="119"/>
      <c r="CF140" s="119"/>
      <c r="CG140" s="119"/>
      <c r="CH140" s="119"/>
      <c r="CI140" s="119"/>
      <c r="CJ140" s="119"/>
      <c r="CK140" s="119"/>
      <c r="CL140" s="119"/>
      <c r="CM140" s="119"/>
      <c r="CN140" s="119"/>
      <c r="CO140" s="119"/>
      <c r="CP140" s="119"/>
      <c r="CQ140" s="119"/>
      <c r="CR140" s="119"/>
      <c r="CS140" s="119"/>
      <c r="CT140" s="119"/>
      <c r="CU140" s="119"/>
      <c r="CV140" s="119"/>
      <c r="CW140" s="119"/>
      <c r="CX140" s="119"/>
      <c r="CY140" s="119"/>
      <c r="CZ140" s="119"/>
      <c r="DA140" s="119"/>
      <c r="DB140" s="119"/>
      <c r="DC140" s="119"/>
      <c r="DD140" s="119"/>
      <c r="DE140" s="119"/>
      <c r="DF140" s="119"/>
      <c r="DG140" s="119"/>
      <c r="DH140" s="119"/>
      <c r="DI140" s="119"/>
      <c r="DJ140" s="119"/>
      <c r="DK140" s="119"/>
      <c r="DL140" s="119"/>
      <c r="DM140" s="119"/>
      <c r="DN140" s="119"/>
      <c r="DO140" s="119"/>
      <c r="DP140" s="119"/>
      <c r="DQ140" s="119"/>
      <c r="DR140" s="119"/>
      <c r="DS140" s="119"/>
      <c r="DT140" s="119"/>
      <c r="DU140" s="119"/>
      <c r="DV140" s="119"/>
      <c r="DW140" s="119"/>
      <c r="DX140" s="119"/>
      <c r="DY140" s="119"/>
      <c r="DZ140" s="119"/>
      <c r="EA140" s="119"/>
      <c r="EB140" s="119"/>
      <c r="EC140" s="119"/>
      <c r="ED140" s="119"/>
      <c r="EE140" s="119"/>
      <c r="EF140" s="119"/>
      <c r="EG140" s="119"/>
      <c r="EH140" s="119"/>
      <c r="EI140" s="119"/>
      <c r="EJ140" s="119"/>
      <c r="EK140" s="119"/>
      <c r="EL140" s="119"/>
      <c r="EM140" s="119"/>
      <c r="EN140" s="119"/>
      <c r="EO140" s="119"/>
      <c r="EP140" s="119"/>
      <c r="EQ140" s="119"/>
      <c r="ER140" s="119"/>
      <c r="ES140" s="119"/>
      <c r="ET140" s="119"/>
      <c r="EU140" s="119"/>
      <c r="EV140" s="119"/>
      <c r="EW140" s="119"/>
      <c r="EX140" s="119"/>
      <c r="EY140" s="119"/>
      <c r="EZ140" s="119"/>
      <c r="FA140" s="119"/>
      <c r="FB140" s="119"/>
      <c r="FC140" s="119"/>
      <c r="FD140" s="119"/>
      <c r="FE140" s="119"/>
      <c r="FF140" s="119"/>
      <c r="FG140" s="119"/>
      <c r="FH140" s="119"/>
      <c r="FI140" s="119"/>
      <c r="FJ140" s="119"/>
      <c r="FK140" s="119"/>
      <c r="FL140" s="119"/>
      <c r="FM140" s="119"/>
      <c r="FN140" s="119"/>
      <c r="FO140" s="119"/>
      <c r="FP140" s="119"/>
      <c r="FQ140" s="119"/>
      <c r="FR140" s="119"/>
      <c r="FS140" s="119"/>
      <c r="FT140" s="119"/>
      <c r="FU140" s="119"/>
      <c r="FV140" s="119"/>
      <c r="FW140" s="119"/>
      <c r="FX140" s="119"/>
      <c r="FY140" s="119"/>
      <c r="FZ140" s="119"/>
      <c r="GA140" s="119"/>
      <c r="GB140" s="119"/>
      <c r="GC140" s="119"/>
      <c r="GD140" s="119"/>
      <c r="GE140" s="119"/>
      <c r="GF140" s="119"/>
      <c r="GG140" s="119"/>
      <c r="GH140" s="119"/>
      <c r="GI140" s="119"/>
      <c r="GJ140" s="119"/>
      <c r="GK140" s="119"/>
      <c r="GL140" s="119"/>
      <c r="GM140" s="119"/>
      <c r="GN140" s="119"/>
      <c r="GO140" s="119"/>
      <c r="GP140" s="119"/>
      <c r="GQ140" s="119"/>
      <c r="GR140" s="119"/>
      <c r="GS140" s="119"/>
      <c r="GT140" s="119"/>
      <c r="GU140" s="119"/>
      <c r="GV140" s="119"/>
      <c r="GW140" s="119"/>
      <c r="GX140" s="119"/>
      <c r="GY140" s="119"/>
      <c r="GZ140" s="119"/>
      <c r="HA140" s="119"/>
      <c r="HB140" s="119"/>
      <c r="HC140" s="119"/>
      <c r="HD140" s="119"/>
      <c r="HE140" s="119"/>
      <c r="HF140" s="119"/>
      <c r="HG140" s="119"/>
      <c r="HH140" s="119"/>
      <c r="HI140" s="119"/>
      <c r="HJ140" s="119"/>
      <c r="HK140" s="119"/>
      <c r="HL140" s="119"/>
      <c r="HM140" s="119"/>
      <c r="HN140" s="119"/>
      <c r="HO140" s="119"/>
      <c r="HP140" s="119"/>
      <c r="HQ140" s="119"/>
      <c r="HR140" s="119"/>
      <c r="HS140" s="119"/>
      <c r="HT140" s="119"/>
      <c r="HU140" s="119"/>
      <c r="HV140" s="119"/>
      <c r="HW140" s="119"/>
      <c r="HX140" s="119"/>
      <c r="HY140" s="119"/>
      <c r="HZ140" s="119"/>
      <c r="IA140" s="119"/>
      <c r="IB140" s="119"/>
      <c r="IC140" s="119"/>
      <c r="ID140" s="119"/>
      <c r="IE140" s="119"/>
      <c r="IF140" s="119"/>
      <c r="IG140" s="119"/>
      <c r="IH140" s="119"/>
      <c r="II140" s="119"/>
      <c r="IJ140" s="119"/>
      <c r="IK140" s="119"/>
      <c r="IL140" s="119"/>
      <c r="IM140" s="119"/>
      <c r="IN140" s="119"/>
      <c r="IO140" s="119"/>
      <c r="IP140" s="119"/>
      <c r="IQ140" s="119"/>
      <c r="IR140" s="119"/>
      <c r="IS140" s="119"/>
      <c r="IT140" s="119"/>
      <c r="IU140" s="119"/>
      <c r="IV140" s="119"/>
      <c r="IW140" s="119"/>
      <c r="IX140" s="119"/>
      <c r="IY140" s="119"/>
      <c r="IZ140" s="119"/>
      <c r="JA140" s="119"/>
      <c r="JB140" s="119"/>
      <c r="JC140" s="119"/>
      <c r="JD140" s="119"/>
      <c r="JE140" s="119"/>
      <c r="JF140" s="119"/>
      <c r="JG140" s="119"/>
      <c r="JH140" s="119"/>
      <c r="JI140" s="119"/>
      <c r="JJ140" s="119"/>
      <c r="JK140" s="119"/>
      <c r="JL140" s="119"/>
      <c r="JM140" s="119"/>
      <c r="JN140" s="119"/>
      <c r="JO140" s="119"/>
      <c r="JP140" s="119"/>
      <c r="JQ140" s="119"/>
      <c r="JR140" s="119"/>
      <c r="JS140" s="119"/>
      <c r="JT140" s="119"/>
      <c r="JU140" s="119"/>
      <c r="JV140" s="119"/>
      <c r="JW140" s="119"/>
      <c r="JX140" s="119"/>
      <c r="JY140" s="119"/>
      <c r="JZ140" s="119"/>
      <c r="KA140" s="119"/>
      <c r="KB140" s="119"/>
      <c r="KC140" s="119"/>
      <c r="KD140" s="119"/>
      <c r="KE140" s="119"/>
      <c r="KF140" s="119"/>
      <c r="KG140" s="119"/>
      <c r="KH140" s="119"/>
      <c r="KI140" s="119"/>
      <c r="KJ140" s="119"/>
      <c r="KK140" s="119"/>
      <c r="KL140" s="119"/>
      <c r="KM140" s="119"/>
      <c r="KN140" s="119"/>
      <c r="KO140" s="119"/>
      <c r="KP140" s="119"/>
      <c r="KQ140" s="119"/>
      <c r="KR140" s="119"/>
      <c r="KS140" s="119"/>
      <c r="KT140" s="119"/>
      <c r="KU140" s="119"/>
      <c r="KV140" s="119"/>
      <c r="KW140" s="119"/>
      <c r="KX140" s="119"/>
      <c r="KY140" s="119"/>
      <c r="KZ140" s="119"/>
      <c r="LA140" s="119"/>
      <c r="LB140" s="119"/>
      <c r="LC140" s="119"/>
      <c r="LD140" s="119"/>
      <c r="LE140" s="119"/>
      <c r="LF140" s="119"/>
      <c r="LG140" s="119"/>
      <c r="LH140" s="119"/>
      <c r="LI140" s="119"/>
      <c r="LJ140" s="119"/>
      <c r="LK140" s="119"/>
      <c r="LL140" s="119"/>
      <c r="LM140" s="119"/>
      <c r="LN140" s="119"/>
      <c r="LO140" s="119"/>
      <c r="LP140" s="119"/>
      <c r="LQ140" s="119"/>
      <c r="LR140" s="119"/>
      <c r="LS140" s="119"/>
      <c r="LT140" s="119"/>
      <c r="LU140" s="119"/>
      <c r="LV140" s="119"/>
      <c r="LW140" s="119"/>
      <c r="LX140" s="119"/>
      <c r="LY140" s="119"/>
      <c r="LZ140" s="119"/>
      <c r="MA140" s="119"/>
      <c r="MB140" s="119"/>
      <c r="MC140" s="119"/>
      <c r="MD140" s="119"/>
      <c r="ME140" s="119"/>
      <c r="MF140" s="119"/>
      <c r="MG140" s="119"/>
      <c r="MH140" s="119"/>
      <c r="MI140" s="119"/>
      <c r="MJ140" s="119"/>
      <c r="MK140" s="119"/>
      <c r="ML140" s="119"/>
      <c r="MM140" s="119"/>
      <c r="MN140" s="119"/>
      <c r="MO140" s="119"/>
      <c r="MP140" s="119"/>
      <c r="MQ140" s="119"/>
      <c r="MR140" s="119"/>
      <c r="MS140" s="119"/>
      <c r="MT140" s="119"/>
      <c r="MU140" s="119"/>
      <c r="MV140" s="119"/>
      <c r="MW140" s="119"/>
      <c r="MX140" s="119"/>
      <c r="MY140" s="119"/>
      <c r="MZ140" s="119"/>
      <c r="NA140" s="119"/>
      <c r="NB140" s="119"/>
      <c r="NC140" s="119"/>
      <c r="ND140" s="119"/>
      <c r="NE140" s="119"/>
      <c r="NF140" s="119"/>
      <c r="NG140" s="119"/>
      <c r="NH140" s="119"/>
      <c r="NI140" s="119"/>
      <c r="NJ140" s="119"/>
      <c r="NK140" s="119"/>
      <c r="NL140" s="119"/>
      <c r="NM140" s="119"/>
      <c r="NN140" s="119"/>
      <c r="NO140" s="119"/>
      <c r="NP140" s="119"/>
      <c r="NQ140" s="119"/>
      <c r="NR140" s="119"/>
      <c r="NS140" s="119"/>
      <c r="NT140" s="119"/>
      <c r="NU140" s="119"/>
      <c r="NV140" s="119"/>
      <c r="NW140" s="119"/>
      <c r="NX140" s="119"/>
      <c r="NY140" s="119"/>
      <c r="NZ140" s="119"/>
      <c r="OA140" s="119"/>
      <c r="OB140" s="119"/>
      <c r="OC140" s="119"/>
      <c r="OD140" s="119"/>
      <c r="OE140" s="119"/>
      <c r="OF140" s="119"/>
      <c r="OG140" s="119"/>
      <c r="OH140" s="119"/>
      <c r="OI140" s="119"/>
      <c r="OJ140" s="119"/>
      <c r="OK140" s="119"/>
      <c r="OL140" s="119"/>
      <c r="OM140" s="119"/>
      <c r="ON140" s="119"/>
      <c r="OO140" s="119"/>
      <c r="OP140" s="119"/>
      <c r="OQ140" s="119"/>
      <c r="OR140" s="119"/>
      <c r="OS140" s="119"/>
      <c r="OT140" s="119"/>
      <c r="OU140" s="119"/>
      <c r="OV140" s="119"/>
      <c r="OW140" s="119"/>
      <c r="OX140" s="119"/>
      <c r="OY140" s="119"/>
      <c r="OZ140" s="119"/>
      <c r="PA140" s="119"/>
      <c r="PB140" s="119"/>
      <c r="PC140" s="119"/>
      <c r="PD140" s="119"/>
      <c r="PE140" s="119"/>
      <c r="PF140" s="119"/>
      <c r="PG140" s="119"/>
      <c r="PH140" s="119"/>
      <c r="PI140" s="119"/>
      <c r="PJ140" s="119"/>
      <c r="PK140" s="119"/>
      <c r="PL140" s="119"/>
      <c r="PM140" s="119"/>
      <c r="PN140" s="119"/>
      <c r="PO140" s="119"/>
      <c r="PP140" s="119"/>
      <c r="PQ140" s="119"/>
      <c r="PR140" s="119"/>
      <c r="PS140" s="119"/>
      <c r="PT140" s="119"/>
      <c r="PU140" s="119"/>
      <c r="PV140" s="119"/>
      <c r="PW140" s="119"/>
      <c r="PX140" s="119"/>
      <c r="PY140" s="119"/>
      <c r="PZ140" s="119"/>
      <c r="QA140" s="119"/>
      <c r="QB140" s="119"/>
      <c r="QC140" s="119"/>
      <c r="QD140" s="119"/>
      <c r="QE140" s="119"/>
      <c r="QF140" s="119"/>
      <c r="QG140" s="119"/>
      <c r="QH140" s="119"/>
      <c r="QI140" s="119"/>
      <c r="QJ140" s="119"/>
      <c r="QK140" s="119"/>
      <c r="QL140" s="119"/>
      <c r="QM140" s="119"/>
      <c r="QN140" s="119"/>
      <c r="QO140" s="119"/>
      <c r="QP140" s="119"/>
      <c r="QQ140" s="119"/>
      <c r="QR140" s="119"/>
      <c r="QS140" s="119"/>
      <c r="QT140" s="119"/>
      <c r="QU140" s="119"/>
      <c r="QV140" s="119"/>
      <c r="QW140" s="119"/>
      <c r="QX140" s="119"/>
      <c r="QY140" s="119"/>
      <c r="QZ140" s="119"/>
      <c r="RA140" s="119"/>
      <c r="RB140" s="119"/>
      <c r="RC140" s="119"/>
      <c r="RD140" s="119"/>
      <c r="RE140" s="119"/>
      <c r="RF140" s="119"/>
      <c r="RG140" s="119"/>
      <c r="RH140" s="119"/>
      <c r="RI140" s="119"/>
      <c r="RJ140" s="119"/>
      <c r="RK140" s="119"/>
      <c r="RL140" s="119"/>
      <c r="RM140" s="119"/>
      <c r="RN140" s="119"/>
      <c r="RO140" s="119"/>
      <c r="RP140" s="119"/>
      <c r="RQ140" s="119"/>
      <c r="RR140" s="119"/>
      <c r="RS140" s="119"/>
      <c r="RT140" s="119"/>
      <c r="RU140" s="119"/>
      <c r="RV140" s="119"/>
      <c r="RW140" s="119"/>
      <c r="RX140" s="119"/>
      <c r="RY140" s="119"/>
      <c r="RZ140" s="119"/>
      <c r="SA140" s="119"/>
      <c r="SB140" s="119"/>
      <c r="SC140" s="119"/>
      <c r="SD140" s="119"/>
      <c r="SE140" s="119"/>
      <c r="SF140" s="119"/>
      <c r="SG140" s="119"/>
      <c r="SH140" s="119"/>
      <c r="SI140" s="119"/>
      <c r="SJ140" s="119"/>
      <c r="SK140" s="119"/>
      <c r="SL140" s="119"/>
      <c r="SM140" s="119"/>
      <c r="SN140" s="119"/>
      <c r="SO140" s="119"/>
      <c r="SP140" s="119"/>
      <c r="SQ140" s="119"/>
      <c r="SR140" s="119"/>
      <c r="SS140" s="119"/>
      <c r="ST140" s="119"/>
      <c r="SU140" s="119"/>
      <c r="SV140" s="119"/>
      <c r="SW140" s="119"/>
      <c r="SX140" s="119"/>
      <c r="SY140" s="119"/>
      <c r="SZ140" s="119"/>
      <c r="TA140" s="119"/>
      <c r="TB140" s="119"/>
      <c r="TC140" s="119"/>
      <c r="TD140" s="119"/>
      <c r="TE140" s="119"/>
      <c r="TF140" s="119"/>
      <c r="TG140" s="119"/>
      <c r="TH140" s="119"/>
      <c r="TI140" s="119"/>
      <c r="TJ140" s="119"/>
      <c r="TK140" s="119"/>
      <c r="TL140" s="119"/>
      <c r="TM140" s="119"/>
      <c r="TN140" s="119"/>
      <c r="TO140" s="119"/>
      <c r="TP140" s="119"/>
      <c r="TQ140" s="119"/>
      <c r="TR140" s="119"/>
      <c r="TS140" s="119"/>
      <c r="TT140" s="119"/>
      <c r="TU140" s="119"/>
      <c r="TV140" s="119"/>
      <c r="TW140" s="119"/>
      <c r="TX140" s="119"/>
      <c r="TY140" s="119"/>
      <c r="TZ140" s="119"/>
      <c r="UA140" s="119"/>
      <c r="UB140" s="119"/>
      <c r="UC140" s="119"/>
      <c r="UD140" s="119"/>
      <c r="UE140" s="119"/>
      <c r="UF140" s="119"/>
      <c r="UG140" s="119"/>
      <c r="UH140" s="119"/>
      <c r="UI140" s="119"/>
      <c r="UJ140" s="119"/>
      <c r="UK140" s="119"/>
      <c r="UL140" s="119"/>
      <c r="UM140" s="119"/>
      <c r="UN140" s="119"/>
      <c r="UO140" s="119"/>
      <c r="UP140" s="119"/>
      <c r="UQ140" s="119"/>
      <c r="UR140" s="119"/>
      <c r="US140" s="119"/>
      <c r="UT140" s="119"/>
      <c r="UU140" s="119"/>
      <c r="UV140" s="119"/>
      <c r="UW140" s="119"/>
      <c r="UX140" s="119"/>
      <c r="UY140" s="119"/>
      <c r="UZ140" s="119"/>
      <c r="VA140" s="119"/>
      <c r="VB140" s="119"/>
      <c r="VC140" s="119"/>
      <c r="VD140" s="119"/>
      <c r="VE140" s="119"/>
      <c r="VF140" s="119"/>
      <c r="VG140" s="119"/>
      <c r="VH140" s="119"/>
      <c r="VI140" s="119"/>
      <c r="VJ140" s="119"/>
      <c r="VK140" s="119"/>
      <c r="VL140" s="119"/>
      <c r="VM140" s="119"/>
      <c r="VN140" s="119"/>
      <c r="VO140" s="119"/>
      <c r="VP140" s="119"/>
      <c r="VQ140" s="119"/>
      <c r="VR140" s="119"/>
      <c r="VS140" s="119"/>
      <c r="VT140" s="119"/>
      <c r="VU140" s="119"/>
      <c r="VV140" s="119"/>
      <c r="VW140" s="119"/>
      <c r="VX140" s="119"/>
      <c r="VY140" s="119"/>
      <c r="VZ140" s="119"/>
      <c r="WA140" s="119"/>
      <c r="WB140" s="119"/>
      <c r="WC140" s="119"/>
      <c r="WD140" s="119"/>
      <c r="WE140" s="119"/>
      <c r="WF140" s="119"/>
      <c r="WG140" s="119"/>
      <c r="WH140" s="119"/>
      <c r="WI140" s="119"/>
      <c r="WJ140" s="119"/>
      <c r="WK140" s="119"/>
      <c r="WL140" s="119"/>
      <c r="WM140" s="119"/>
      <c r="WN140" s="119"/>
      <c r="WO140" s="119"/>
      <c r="WP140" s="119"/>
      <c r="WQ140" s="119"/>
      <c r="WR140" s="119"/>
      <c r="WS140" s="119"/>
      <c r="WT140" s="119"/>
      <c r="WU140" s="119"/>
      <c r="WV140" s="119"/>
      <c r="WW140" s="119"/>
      <c r="WX140" s="119"/>
      <c r="WY140" s="119"/>
      <c r="WZ140" s="119"/>
      <c r="XA140" s="119"/>
      <c r="XB140" s="119"/>
      <c r="XC140" s="119"/>
      <c r="XD140" s="119"/>
      <c r="XE140" s="119"/>
      <c r="XF140" s="119"/>
      <c r="XG140" s="119"/>
      <c r="XH140" s="119"/>
      <c r="XI140" s="119"/>
      <c r="XJ140" s="119"/>
      <c r="XK140" s="119"/>
      <c r="XL140" s="119"/>
      <c r="XM140" s="119"/>
      <c r="XN140" s="119"/>
      <c r="XO140" s="119"/>
      <c r="XP140" s="119"/>
      <c r="XQ140" s="119"/>
      <c r="XR140" s="119"/>
      <c r="XS140" s="119"/>
      <c r="XT140" s="119"/>
      <c r="XU140" s="119"/>
      <c r="XV140" s="119"/>
      <c r="XW140" s="119"/>
      <c r="XX140" s="119"/>
      <c r="XY140" s="119"/>
      <c r="XZ140" s="119"/>
      <c r="YA140" s="119"/>
      <c r="YB140" s="119"/>
      <c r="YC140" s="119"/>
      <c r="YD140" s="119"/>
      <c r="YE140" s="119"/>
      <c r="YF140" s="119"/>
      <c r="YG140" s="119"/>
      <c r="YH140" s="119"/>
      <c r="YI140" s="119"/>
      <c r="YJ140" s="119"/>
      <c r="YK140" s="119"/>
      <c r="YL140" s="119"/>
      <c r="YM140" s="119"/>
      <c r="YN140" s="119"/>
      <c r="YO140" s="119"/>
      <c r="YP140" s="119"/>
      <c r="YQ140" s="119"/>
      <c r="YR140" s="119"/>
      <c r="YS140" s="119"/>
      <c r="YT140" s="119"/>
      <c r="YU140" s="119"/>
      <c r="YV140" s="119"/>
      <c r="YW140" s="119"/>
      <c r="YX140" s="119"/>
      <c r="YY140" s="119"/>
      <c r="YZ140" s="119"/>
      <c r="ZA140" s="119"/>
      <c r="ZB140" s="119"/>
      <c r="ZC140" s="119"/>
      <c r="ZD140" s="119"/>
      <c r="ZE140" s="119"/>
      <c r="ZF140" s="119"/>
      <c r="ZG140" s="119"/>
      <c r="ZH140" s="119"/>
      <c r="ZI140" s="119"/>
      <c r="ZJ140" s="119"/>
      <c r="ZK140" s="119"/>
      <c r="ZL140" s="119"/>
      <c r="ZM140" s="119"/>
      <c r="ZN140" s="119"/>
      <c r="ZO140" s="119"/>
      <c r="ZP140" s="119"/>
      <c r="ZQ140" s="119"/>
      <c r="ZR140" s="119"/>
      <c r="ZS140" s="119"/>
      <c r="ZT140" s="119"/>
      <c r="ZU140" s="119"/>
      <c r="ZV140" s="119"/>
      <c r="ZW140" s="119"/>
      <c r="ZX140" s="119"/>
      <c r="ZY140" s="119"/>
      <c r="ZZ140" s="119"/>
      <c r="AAA140" s="119"/>
      <c r="AAB140" s="119"/>
      <c r="AAC140" s="119"/>
      <c r="AAD140" s="119"/>
      <c r="AAE140" s="119"/>
      <c r="AAF140" s="119"/>
      <c r="AAG140" s="119"/>
      <c r="AAH140" s="119"/>
      <c r="AAI140" s="119"/>
      <c r="AAJ140" s="119"/>
      <c r="AAK140" s="119"/>
      <c r="AAL140" s="119"/>
      <c r="AAM140" s="119"/>
      <c r="AAN140" s="119"/>
      <c r="AAO140" s="119"/>
      <c r="AAP140" s="119"/>
      <c r="AAQ140" s="119"/>
      <c r="AAR140" s="119"/>
      <c r="AAS140" s="119"/>
      <c r="AAT140" s="119"/>
      <c r="AAU140" s="119"/>
      <c r="AAV140" s="119"/>
      <c r="AAW140" s="119"/>
      <c r="AAX140" s="119"/>
      <c r="AAY140" s="119"/>
      <c r="AAZ140" s="119"/>
      <c r="ABA140" s="119"/>
      <c r="ABB140" s="119"/>
      <c r="ABC140" s="119"/>
      <c r="ABD140" s="119"/>
      <c r="ABE140" s="119"/>
      <c r="ABF140" s="119"/>
      <c r="ABG140" s="119"/>
      <c r="ABH140" s="119"/>
      <c r="ABI140" s="119"/>
      <c r="ABJ140" s="119"/>
      <c r="ABK140" s="119"/>
      <c r="ABL140" s="119"/>
      <c r="ABM140" s="119"/>
      <c r="ABN140" s="119"/>
      <c r="ABO140" s="119"/>
      <c r="ABP140" s="119"/>
      <c r="ABQ140" s="119"/>
      <c r="ABR140" s="119"/>
      <c r="ABS140" s="119"/>
      <c r="ABT140" s="119"/>
      <c r="ABU140" s="119"/>
      <c r="ABV140" s="119"/>
      <c r="ABW140" s="119"/>
      <c r="ABX140" s="119"/>
      <c r="ABY140" s="119"/>
      <c r="ABZ140" s="119"/>
      <c r="ACA140" s="119"/>
      <c r="ACB140" s="119"/>
      <c r="ACC140" s="119"/>
      <c r="ACD140" s="119"/>
      <c r="ACE140" s="119"/>
      <c r="ACF140" s="119"/>
      <c r="ACG140" s="119"/>
      <c r="ACH140" s="119"/>
      <c r="ACI140" s="119"/>
      <c r="ACJ140" s="119"/>
      <c r="ACK140" s="119"/>
      <c r="ACL140" s="119"/>
      <c r="ACM140" s="119"/>
      <c r="ACN140" s="119"/>
      <c r="ACO140" s="119"/>
      <c r="ACP140" s="119"/>
      <c r="ACQ140" s="119"/>
      <c r="ACR140" s="119"/>
      <c r="ACS140" s="119"/>
      <c r="ACT140" s="119"/>
      <c r="ACU140" s="119"/>
      <c r="ACV140" s="119"/>
      <c r="ACW140" s="119"/>
      <c r="ACX140" s="119"/>
      <c r="ACY140" s="119"/>
      <c r="ACZ140" s="119"/>
      <c r="ADA140" s="119"/>
      <c r="ADB140" s="119"/>
      <c r="ADC140" s="119"/>
      <c r="ADD140" s="119"/>
      <c r="ADE140" s="119"/>
      <c r="ADF140" s="119"/>
      <c r="ADG140" s="119"/>
      <c r="ADH140" s="119"/>
      <c r="ADI140" s="119"/>
      <c r="ADJ140" s="119"/>
      <c r="ADK140" s="119"/>
      <c r="ADL140" s="119"/>
      <c r="ADM140" s="119"/>
      <c r="ADN140" s="119"/>
      <c r="ADO140" s="119"/>
      <c r="ADP140" s="119"/>
      <c r="ADQ140" s="119"/>
      <c r="ADR140" s="119"/>
      <c r="ADS140" s="119"/>
      <c r="ADT140" s="119"/>
      <c r="ADU140" s="119"/>
      <c r="ADV140" s="119"/>
      <c r="ADW140" s="119"/>
      <c r="ADX140" s="119"/>
      <c r="ADY140" s="119"/>
      <c r="ADZ140" s="119"/>
      <c r="AEA140" s="119"/>
      <c r="AEB140" s="119"/>
      <c r="AEC140" s="119"/>
      <c r="AED140" s="119"/>
      <c r="AEE140" s="119"/>
      <c r="AEF140" s="119"/>
      <c r="AEG140" s="119"/>
      <c r="AEH140" s="119"/>
      <c r="AEI140" s="119"/>
      <c r="AEJ140" s="119"/>
      <c r="AEK140" s="119"/>
      <c r="AEL140" s="119"/>
      <c r="AEM140" s="119"/>
      <c r="AEN140" s="119"/>
      <c r="AEO140" s="119"/>
      <c r="AEP140" s="119"/>
      <c r="AEQ140" s="119"/>
      <c r="AER140" s="119"/>
      <c r="AES140" s="119"/>
      <c r="AET140" s="119"/>
      <c r="AEU140" s="119"/>
      <c r="AEV140" s="119"/>
      <c r="AEW140" s="119"/>
      <c r="AEX140" s="119"/>
      <c r="AEY140" s="119"/>
      <c r="AEZ140" s="119"/>
      <c r="AFA140" s="119"/>
      <c r="AFB140" s="119"/>
      <c r="AFC140" s="119"/>
      <c r="AFD140" s="119"/>
      <c r="AFE140" s="119"/>
      <c r="AFF140" s="119"/>
      <c r="AFG140" s="119"/>
      <c r="AFH140" s="119"/>
      <c r="AFI140" s="119"/>
      <c r="AFJ140" s="119"/>
      <c r="AFK140" s="119"/>
      <c r="AFL140" s="119"/>
      <c r="AFM140" s="119"/>
      <c r="AFN140" s="119"/>
      <c r="AFO140" s="119"/>
      <c r="AFP140" s="119"/>
      <c r="AFQ140" s="119"/>
      <c r="AFR140" s="119"/>
      <c r="AFS140" s="119"/>
      <c r="AFT140" s="119"/>
      <c r="AFU140" s="119"/>
      <c r="AFV140" s="119"/>
      <c r="AFW140" s="119"/>
      <c r="AFX140" s="119"/>
      <c r="AFY140" s="119"/>
      <c r="AFZ140" s="119"/>
      <c r="AGA140" s="119"/>
      <c r="AGB140" s="119"/>
      <c r="AGC140" s="119"/>
      <c r="AGD140" s="119"/>
      <c r="AGE140" s="119"/>
      <c r="AGF140" s="119"/>
      <c r="AGG140" s="119"/>
      <c r="AGH140" s="119"/>
      <c r="AGI140" s="119"/>
      <c r="AGJ140" s="119"/>
      <c r="AGK140" s="119"/>
      <c r="AGL140" s="119"/>
      <c r="AGM140" s="119"/>
      <c r="AGN140" s="119"/>
      <c r="AGO140" s="119"/>
      <c r="AGP140" s="119"/>
      <c r="AGQ140" s="119"/>
      <c r="AGR140" s="119"/>
      <c r="AGS140" s="119"/>
      <c r="AGT140" s="119"/>
      <c r="AGU140" s="119"/>
      <c r="AGV140" s="119"/>
      <c r="AGW140" s="119"/>
      <c r="AGX140" s="119"/>
      <c r="AGY140" s="119"/>
      <c r="AGZ140" s="119"/>
      <c r="AHA140" s="119"/>
      <c r="AHB140" s="119"/>
      <c r="AHC140" s="119"/>
      <c r="AHD140" s="119"/>
      <c r="AHE140" s="119"/>
      <c r="AHF140" s="119"/>
      <c r="AHG140" s="119"/>
      <c r="AHH140" s="119"/>
      <c r="AHI140" s="119"/>
      <c r="AHJ140" s="119"/>
      <c r="AHK140" s="119"/>
      <c r="AHL140" s="119"/>
      <c r="AHM140" s="119"/>
      <c r="AHN140" s="119"/>
      <c r="AHO140" s="119"/>
      <c r="AHP140" s="119"/>
      <c r="AHQ140" s="119"/>
      <c r="AHR140" s="119"/>
      <c r="AHS140" s="119"/>
      <c r="AHT140" s="119"/>
      <c r="AHU140" s="119"/>
      <c r="AHV140" s="119"/>
      <c r="AHW140" s="119"/>
      <c r="AHX140" s="119"/>
      <c r="AHY140" s="119"/>
      <c r="AHZ140" s="119"/>
      <c r="AIA140" s="119"/>
      <c r="AIB140" s="119"/>
      <c r="AIC140" s="119"/>
      <c r="AID140" s="119"/>
      <c r="AIE140" s="119"/>
      <c r="AIF140" s="119"/>
      <c r="AIG140" s="119"/>
      <c r="AIH140" s="119"/>
      <c r="AII140" s="119"/>
      <c r="AIJ140" s="119"/>
      <c r="AIK140" s="119"/>
      <c r="AIL140" s="119"/>
      <c r="AIM140" s="119"/>
      <c r="AIN140" s="119"/>
      <c r="AIO140" s="119"/>
      <c r="AIP140" s="119"/>
      <c r="AIQ140" s="119"/>
      <c r="AIR140" s="119"/>
      <c r="AIS140" s="119"/>
      <c r="AIT140" s="119"/>
      <c r="AIU140" s="119"/>
      <c r="AIV140" s="119"/>
      <c r="AIW140" s="119"/>
      <c r="AIX140" s="119"/>
      <c r="AIY140" s="119"/>
      <c r="AIZ140" s="119"/>
      <c r="AJA140" s="119"/>
      <c r="AJB140" s="119"/>
      <c r="AJC140" s="119"/>
      <c r="AJD140" s="119"/>
      <c r="AJE140" s="119"/>
      <c r="AJF140" s="119"/>
      <c r="AJG140" s="119"/>
      <c r="AJH140" s="119"/>
      <c r="AJI140" s="119"/>
      <c r="AJJ140" s="119"/>
      <c r="AJK140" s="119"/>
      <c r="AJL140" s="119"/>
      <c r="AJM140" s="119"/>
      <c r="AJN140" s="119"/>
      <c r="AJO140" s="119"/>
      <c r="AJP140" s="119"/>
      <c r="AJQ140" s="119"/>
      <c r="AJR140" s="119"/>
      <c r="AJS140" s="119"/>
      <c r="AJT140" s="119"/>
      <c r="AJU140" s="119"/>
      <c r="AJV140" s="119"/>
      <c r="AJW140" s="119"/>
      <c r="AJX140" s="119"/>
      <c r="AJY140" s="119"/>
      <c r="AJZ140" s="119"/>
      <c r="AKA140" s="119"/>
      <c r="AKB140" s="119"/>
      <c r="AKC140" s="119"/>
      <c r="AKD140" s="119"/>
      <c r="AKE140" s="119"/>
      <c r="AKF140" s="119"/>
      <c r="AKG140" s="119"/>
      <c r="AKH140" s="119"/>
      <c r="AKI140" s="119"/>
      <c r="AKJ140" s="119"/>
      <c r="AKK140" s="119"/>
      <c r="AKL140" s="119"/>
      <c r="AKM140" s="119"/>
      <c r="AKN140" s="119"/>
      <c r="AKO140" s="119"/>
      <c r="AKP140" s="119"/>
      <c r="AKQ140" s="119"/>
      <c r="AKR140" s="119"/>
      <c r="AKS140" s="119"/>
      <c r="AKT140" s="119"/>
      <c r="AKU140" s="119"/>
      <c r="AKV140" s="119"/>
      <c r="AKW140" s="119"/>
      <c r="AKX140" s="119"/>
      <c r="AKY140" s="119"/>
      <c r="AKZ140" s="119"/>
      <c r="ALA140" s="119"/>
      <c r="ALB140" s="119"/>
      <c r="ALC140" s="119"/>
      <c r="ALD140" s="119"/>
      <c r="ALE140" s="119"/>
      <c r="ALF140" s="119"/>
      <c r="ALG140" s="119"/>
      <c r="ALH140" s="119"/>
      <c r="ALI140" s="119"/>
      <c r="ALJ140" s="119"/>
      <c r="ALK140" s="119"/>
      <c r="ALL140" s="119"/>
      <c r="ALM140" s="119"/>
      <c r="ALN140" s="119"/>
      <c r="ALO140" s="119"/>
      <c r="ALP140" s="119"/>
      <c r="ALQ140" s="119"/>
      <c r="ALR140" s="119"/>
      <c r="ALS140" s="119"/>
      <c r="ALT140" s="119"/>
      <c r="ALU140" s="119"/>
      <c r="ALV140" s="119"/>
      <c r="ALW140" s="119"/>
      <c r="ALX140" s="119"/>
      <c r="ALY140" s="119"/>
      <c r="ALZ140" s="119"/>
      <c r="AMA140" s="119"/>
      <c r="AMB140" s="119"/>
      <c r="AMC140" s="119"/>
      <c r="AMD140" s="119"/>
      <c r="AME140" s="119"/>
      <c r="AMF140" s="119"/>
      <c r="AMG140" s="119"/>
      <c r="AMH140" s="119"/>
      <c r="AMI140" s="119"/>
      <c r="AMJ140" s="119"/>
    </row>
    <row r="141" spans="1:1024" customFormat="1" ht="15">
      <c r="A141" s="114" t="s">
        <v>69</v>
      </c>
      <c r="B141" s="115"/>
      <c r="C141" s="116"/>
      <c r="D141" s="116"/>
      <c r="E141" s="117"/>
      <c r="F141" s="117"/>
      <c r="G141" s="117"/>
      <c r="H141" s="117">
        <f>H142*E142</f>
        <v>12127.94</v>
      </c>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c r="BM141" s="119"/>
      <c r="BN141" s="119"/>
      <c r="BO141" s="119"/>
      <c r="BP141" s="119"/>
      <c r="BQ141" s="119"/>
      <c r="BR141" s="119"/>
      <c r="BS141" s="119"/>
      <c r="BT141" s="119"/>
      <c r="BU141" s="119"/>
      <c r="BV141" s="119"/>
      <c r="BW141" s="119"/>
      <c r="BX141" s="119"/>
      <c r="BY141" s="119"/>
      <c r="BZ141" s="119"/>
      <c r="CA141" s="119"/>
      <c r="CB141" s="119"/>
      <c r="CC141" s="119"/>
      <c r="CD141" s="119"/>
      <c r="CE141" s="119"/>
      <c r="CF141" s="119"/>
      <c r="CG141" s="119"/>
      <c r="CH141" s="119"/>
      <c r="CI141" s="119"/>
      <c r="CJ141" s="119"/>
      <c r="CK141" s="119"/>
      <c r="CL141" s="119"/>
      <c r="CM141" s="119"/>
      <c r="CN141" s="119"/>
      <c r="CO141" s="119"/>
      <c r="CP141" s="119"/>
      <c r="CQ141" s="119"/>
      <c r="CR141" s="119"/>
      <c r="CS141" s="119"/>
      <c r="CT141" s="119"/>
      <c r="CU141" s="119"/>
      <c r="CV141" s="119"/>
      <c r="CW141" s="119"/>
      <c r="CX141" s="119"/>
      <c r="CY141" s="119"/>
      <c r="CZ141" s="119"/>
      <c r="DA141" s="119"/>
      <c r="DB141" s="119"/>
      <c r="DC141" s="119"/>
      <c r="DD141" s="119"/>
      <c r="DE141" s="119"/>
      <c r="DF141" s="119"/>
      <c r="DG141" s="119"/>
      <c r="DH141" s="119"/>
      <c r="DI141" s="119"/>
      <c r="DJ141" s="119"/>
      <c r="DK141" s="119"/>
      <c r="DL141" s="119"/>
      <c r="DM141" s="119"/>
      <c r="DN141" s="119"/>
      <c r="DO141" s="119"/>
      <c r="DP141" s="119"/>
      <c r="DQ141" s="119"/>
      <c r="DR141" s="119"/>
      <c r="DS141" s="119"/>
      <c r="DT141" s="119"/>
      <c r="DU141" s="119"/>
      <c r="DV141" s="119"/>
      <c r="DW141" s="119"/>
      <c r="DX141" s="119"/>
      <c r="DY141" s="119"/>
      <c r="DZ141" s="119"/>
      <c r="EA141" s="119"/>
      <c r="EB141" s="119"/>
      <c r="EC141" s="119"/>
      <c r="ED141" s="119"/>
      <c r="EE141" s="119"/>
      <c r="EF141" s="119"/>
      <c r="EG141" s="119"/>
      <c r="EH141" s="119"/>
      <c r="EI141" s="119"/>
      <c r="EJ141" s="119"/>
      <c r="EK141" s="119"/>
      <c r="EL141" s="119"/>
      <c r="EM141" s="119"/>
      <c r="EN141" s="119"/>
      <c r="EO141" s="119"/>
      <c r="EP141" s="119"/>
      <c r="EQ141" s="119"/>
      <c r="ER141" s="119"/>
      <c r="ES141" s="119"/>
      <c r="ET141" s="119"/>
      <c r="EU141" s="119"/>
      <c r="EV141" s="119"/>
      <c r="EW141" s="119"/>
      <c r="EX141" s="119"/>
      <c r="EY141" s="119"/>
      <c r="EZ141" s="119"/>
      <c r="FA141" s="119"/>
      <c r="FB141" s="119"/>
      <c r="FC141" s="119"/>
      <c r="FD141" s="119"/>
      <c r="FE141" s="119"/>
      <c r="FF141" s="119"/>
      <c r="FG141" s="119"/>
      <c r="FH141" s="119"/>
      <c r="FI141" s="119"/>
      <c r="FJ141" s="119"/>
      <c r="FK141" s="119"/>
      <c r="FL141" s="119"/>
      <c r="FM141" s="119"/>
      <c r="FN141" s="119"/>
      <c r="FO141" s="119"/>
      <c r="FP141" s="119"/>
      <c r="FQ141" s="119"/>
      <c r="FR141" s="119"/>
      <c r="FS141" s="119"/>
      <c r="FT141" s="119"/>
      <c r="FU141" s="119"/>
      <c r="FV141" s="119"/>
      <c r="FW141" s="119"/>
      <c r="FX141" s="119"/>
      <c r="FY141" s="119"/>
      <c r="FZ141" s="119"/>
      <c r="GA141" s="119"/>
      <c r="GB141" s="119"/>
      <c r="GC141" s="119"/>
      <c r="GD141" s="119"/>
      <c r="GE141" s="119"/>
      <c r="GF141" s="119"/>
      <c r="GG141" s="119"/>
      <c r="GH141" s="119"/>
      <c r="GI141" s="119"/>
      <c r="GJ141" s="119"/>
      <c r="GK141" s="119"/>
      <c r="GL141" s="119"/>
      <c r="GM141" s="119"/>
      <c r="GN141" s="119"/>
      <c r="GO141" s="119"/>
      <c r="GP141" s="119"/>
      <c r="GQ141" s="119"/>
      <c r="GR141" s="119"/>
      <c r="GS141" s="119"/>
      <c r="GT141" s="119"/>
      <c r="GU141" s="119"/>
      <c r="GV141" s="119"/>
      <c r="GW141" s="119"/>
      <c r="GX141" s="119"/>
      <c r="GY141" s="119"/>
      <c r="GZ141" s="119"/>
      <c r="HA141" s="119"/>
      <c r="HB141" s="119"/>
      <c r="HC141" s="119"/>
      <c r="HD141" s="119"/>
      <c r="HE141" s="119"/>
      <c r="HF141" s="119"/>
      <c r="HG141" s="119"/>
      <c r="HH141" s="119"/>
      <c r="HI141" s="119"/>
      <c r="HJ141" s="119"/>
      <c r="HK141" s="119"/>
      <c r="HL141" s="119"/>
      <c r="HM141" s="119"/>
      <c r="HN141" s="119"/>
      <c r="HO141" s="119"/>
      <c r="HP141" s="119"/>
      <c r="HQ141" s="119"/>
      <c r="HR141" s="119"/>
      <c r="HS141" s="119"/>
      <c r="HT141" s="119"/>
      <c r="HU141" s="119"/>
      <c r="HV141" s="119"/>
      <c r="HW141" s="119"/>
      <c r="HX141" s="119"/>
      <c r="HY141" s="119"/>
      <c r="HZ141" s="119"/>
      <c r="IA141" s="119"/>
      <c r="IB141" s="119"/>
      <c r="IC141" s="119"/>
      <c r="ID141" s="119"/>
      <c r="IE141" s="119"/>
      <c r="IF141" s="119"/>
      <c r="IG141" s="119"/>
      <c r="IH141" s="119"/>
      <c r="II141" s="119"/>
      <c r="IJ141" s="119"/>
      <c r="IK141" s="119"/>
      <c r="IL141" s="119"/>
      <c r="IM141" s="119"/>
      <c r="IN141" s="119"/>
      <c r="IO141" s="119"/>
      <c r="IP141" s="119"/>
      <c r="IQ141" s="119"/>
      <c r="IR141" s="119"/>
      <c r="IS141" s="119"/>
      <c r="IT141" s="119"/>
      <c r="IU141" s="119"/>
      <c r="IV141" s="119"/>
      <c r="IW141" s="119"/>
      <c r="IX141" s="119"/>
      <c r="IY141" s="119"/>
      <c r="IZ141" s="119"/>
      <c r="JA141" s="119"/>
      <c r="JB141" s="119"/>
      <c r="JC141" s="119"/>
      <c r="JD141" s="119"/>
      <c r="JE141" s="119"/>
      <c r="JF141" s="119"/>
      <c r="JG141" s="119"/>
      <c r="JH141" s="119"/>
      <c r="JI141" s="119"/>
      <c r="JJ141" s="119"/>
      <c r="JK141" s="119"/>
      <c r="JL141" s="119"/>
      <c r="JM141" s="119"/>
      <c r="JN141" s="119"/>
      <c r="JO141" s="119"/>
      <c r="JP141" s="119"/>
      <c r="JQ141" s="119"/>
      <c r="JR141" s="119"/>
      <c r="JS141" s="119"/>
      <c r="JT141" s="119"/>
      <c r="JU141" s="119"/>
      <c r="JV141" s="119"/>
      <c r="JW141" s="119"/>
      <c r="JX141" s="119"/>
      <c r="JY141" s="119"/>
      <c r="JZ141" s="119"/>
      <c r="KA141" s="119"/>
      <c r="KB141" s="119"/>
      <c r="KC141" s="119"/>
      <c r="KD141" s="119"/>
      <c r="KE141" s="119"/>
      <c r="KF141" s="119"/>
      <c r="KG141" s="119"/>
      <c r="KH141" s="119"/>
      <c r="KI141" s="119"/>
      <c r="KJ141" s="119"/>
      <c r="KK141" s="119"/>
      <c r="KL141" s="119"/>
      <c r="KM141" s="119"/>
      <c r="KN141" s="119"/>
      <c r="KO141" s="119"/>
      <c r="KP141" s="119"/>
      <c r="KQ141" s="119"/>
      <c r="KR141" s="119"/>
      <c r="KS141" s="119"/>
      <c r="KT141" s="119"/>
      <c r="KU141" s="119"/>
      <c r="KV141" s="119"/>
      <c r="KW141" s="119"/>
      <c r="KX141" s="119"/>
      <c r="KY141" s="119"/>
      <c r="KZ141" s="119"/>
      <c r="LA141" s="119"/>
      <c r="LB141" s="119"/>
      <c r="LC141" s="119"/>
      <c r="LD141" s="119"/>
      <c r="LE141" s="119"/>
      <c r="LF141" s="119"/>
      <c r="LG141" s="119"/>
      <c r="LH141" s="119"/>
      <c r="LI141" s="119"/>
      <c r="LJ141" s="119"/>
      <c r="LK141" s="119"/>
      <c r="LL141" s="119"/>
      <c r="LM141" s="119"/>
      <c r="LN141" s="119"/>
      <c r="LO141" s="119"/>
      <c r="LP141" s="119"/>
      <c r="LQ141" s="119"/>
      <c r="LR141" s="119"/>
      <c r="LS141" s="119"/>
      <c r="LT141" s="119"/>
      <c r="LU141" s="119"/>
      <c r="LV141" s="119"/>
      <c r="LW141" s="119"/>
      <c r="LX141" s="119"/>
      <c r="LY141" s="119"/>
      <c r="LZ141" s="119"/>
      <c r="MA141" s="119"/>
      <c r="MB141" s="119"/>
      <c r="MC141" s="119"/>
      <c r="MD141" s="119"/>
      <c r="ME141" s="119"/>
      <c r="MF141" s="119"/>
      <c r="MG141" s="119"/>
      <c r="MH141" s="119"/>
      <c r="MI141" s="119"/>
      <c r="MJ141" s="119"/>
      <c r="MK141" s="119"/>
      <c r="ML141" s="119"/>
      <c r="MM141" s="119"/>
      <c r="MN141" s="119"/>
      <c r="MO141" s="119"/>
      <c r="MP141" s="119"/>
      <c r="MQ141" s="119"/>
      <c r="MR141" s="119"/>
      <c r="MS141" s="119"/>
      <c r="MT141" s="119"/>
      <c r="MU141" s="119"/>
      <c r="MV141" s="119"/>
      <c r="MW141" s="119"/>
      <c r="MX141" s="119"/>
      <c r="MY141" s="119"/>
      <c r="MZ141" s="119"/>
      <c r="NA141" s="119"/>
      <c r="NB141" s="119"/>
      <c r="NC141" s="119"/>
      <c r="ND141" s="119"/>
      <c r="NE141" s="119"/>
      <c r="NF141" s="119"/>
      <c r="NG141" s="119"/>
      <c r="NH141" s="119"/>
      <c r="NI141" s="119"/>
      <c r="NJ141" s="119"/>
      <c r="NK141" s="119"/>
      <c r="NL141" s="119"/>
      <c r="NM141" s="119"/>
      <c r="NN141" s="119"/>
      <c r="NO141" s="119"/>
      <c r="NP141" s="119"/>
      <c r="NQ141" s="119"/>
      <c r="NR141" s="119"/>
      <c r="NS141" s="119"/>
      <c r="NT141" s="119"/>
      <c r="NU141" s="119"/>
      <c r="NV141" s="119"/>
      <c r="NW141" s="119"/>
      <c r="NX141" s="119"/>
      <c r="NY141" s="119"/>
      <c r="NZ141" s="119"/>
      <c r="OA141" s="119"/>
      <c r="OB141" s="119"/>
      <c r="OC141" s="119"/>
      <c r="OD141" s="119"/>
      <c r="OE141" s="119"/>
      <c r="OF141" s="119"/>
      <c r="OG141" s="119"/>
      <c r="OH141" s="119"/>
      <c r="OI141" s="119"/>
      <c r="OJ141" s="119"/>
      <c r="OK141" s="119"/>
      <c r="OL141" s="119"/>
      <c r="OM141" s="119"/>
      <c r="ON141" s="119"/>
      <c r="OO141" s="119"/>
      <c r="OP141" s="119"/>
      <c r="OQ141" s="119"/>
      <c r="OR141" s="119"/>
      <c r="OS141" s="119"/>
      <c r="OT141" s="119"/>
      <c r="OU141" s="119"/>
      <c r="OV141" s="119"/>
      <c r="OW141" s="119"/>
      <c r="OX141" s="119"/>
      <c r="OY141" s="119"/>
      <c r="OZ141" s="119"/>
      <c r="PA141" s="119"/>
      <c r="PB141" s="119"/>
      <c r="PC141" s="119"/>
      <c r="PD141" s="119"/>
      <c r="PE141" s="119"/>
      <c r="PF141" s="119"/>
      <c r="PG141" s="119"/>
      <c r="PH141" s="119"/>
      <c r="PI141" s="119"/>
      <c r="PJ141" s="119"/>
      <c r="PK141" s="119"/>
      <c r="PL141" s="119"/>
      <c r="PM141" s="119"/>
      <c r="PN141" s="119"/>
      <c r="PO141" s="119"/>
      <c r="PP141" s="119"/>
      <c r="PQ141" s="119"/>
      <c r="PR141" s="119"/>
      <c r="PS141" s="119"/>
      <c r="PT141" s="119"/>
      <c r="PU141" s="119"/>
      <c r="PV141" s="119"/>
      <c r="PW141" s="119"/>
      <c r="PX141" s="119"/>
      <c r="PY141" s="119"/>
      <c r="PZ141" s="119"/>
      <c r="QA141" s="119"/>
      <c r="QB141" s="119"/>
      <c r="QC141" s="119"/>
      <c r="QD141" s="119"/>
      <c r="QE141" s="119"/>
      <c r="QF141" s="119"/>
      <c r="QG141" s="119"/>
      <c r="QH141" s="119"/>
      <c r="QI141" s="119"/>
      <c r="QJ141" s="119"/>
      <c r="QK141" s="119"/>
      <c r="QL141" s="119"/>
      <c r="QM141" s="119"/>
      <c r="QN141" s="119"/>
      <c r="QO141" s="119"/>
      <c r="QP141" s="119"/>
      <c r="QQ141" s="119"/>
      <c r="QR141" s="119"/>
      <c r="QS141" s="119"/>
      <c r="QT141" s="119"/>
      <c r="QU141" s="119"/>
      <c r="QV141" s="119"/>
      <c r="QW141" s="119"/>
      <c r="QX141" s="119"/>
      <c r="QY141" s="119"/>
      <c r="QZ141" s="119"/>
      <c r="RA141" s="119"/>
      <c r="RB141" s="119"/>
      <c r="RC141" s="119"/>
      <c r="RD141" s="119"/>
      <c r="RE141" s="119"/>
      <c r="RF141" s="119"/>
      <c r="RG141" s="119"/>
      <c r="RH141" s="119"/>
      <c r="RI141" s="119"/>
      <c r="RJ141" s="119"/>
      <c r="RK141" s="119"/>
      <c r="RL141" s="119"/>
      <c r="RM141" s="119"/>
      <c r="RN141" s="119"/>
      <c r="RO141" s="119"/>
      <c r="RP141" s="119"/>
      <c r="RQ141" s="119"/>
      <c r="RR141" s="119"/>
      <c r="RS141" s="119"/>
      <c r="RT141" s="119"/>
      <c r="RU141" s="119"/>
      <c r="RV141" s="119"/>
      <c r="RW141" s="119"/>
      <c r="RX141" s="119"/>
      <c r="RY141" s="119"/>
      <c r="RZ141" s="119"/>
      <c r="SA141" s="119"/>
      <c r="SB141" s="119"/>
      <c r="SC141" s="119"/>
      <c r="SD141" s="119"/>
      <c r="SE141" s="119"/>
      <c r="SF141" s="119"/>
      <c r="SG141" s="119"/>
      <c r="SH141" s="119"/>
      <c r="SI141" s="119"/>
      <c r="SJ141" s="119"/>
      <c r="SK141" s="119"/>
      <c r="SL141" s="119"/>
      <c r="SM141" s="119"/>
      <c r="SN141" s="119"/>
      <c r="SO141" s="119"/>
      <c r="SP141" s="119"/>
      <c r="SQ141" s="119"/>
      <c r="SR141" s="119"/>
      <c r="SS141" s="119"/>
      <c r="ST141" s="119"/>
      <c r="SU141" s="119"/>
      <c r="SV141" s="119"/>
      <c r="SW141" s="119"/>
      <c r="SX141" s="119"/>
      <c r="SY141" s="119"/>
      <c r="SZ141" s="119"/>
      <c r="TA141" s="119"/>
      <c r="TB141" s="119"/>
      <c r="TC141" s="119"/>
      <c r="TD141" s="119"/>
      <c r="TE141" s="119"/>
      <c r="TF141" s="119"/>
      <c r="TG141" s="119"/>
      <c r="TH141" s="119"/>
      <c r="TI141" s="119"/>
      <c r="TJ141" s="119"/>
      <c r="TK141" s="119"/>
      <c r="TL141" s="119"/>
      <c r="TM141" s="119"/>
      <c r="TN141" s="119"/>
      <c r="TO141" s="119"/>
      <c r="TP141" s="119"/>
      <c r="TQ141" s="119"/>
      <c r="TR141" s="119"/>
      <c r="TS141" s="119"/>
      <c r="TT141" s="119"/>
      <c r="TU141" s="119"/>
      <c r="TV141" s="119"/>
      <c r="TW141" s="119"/>
      <c r="TX141" s="119"/>
      <c r="TY141" s="119"/>
      <c r="TZ141" s="119"/>
      <c r="UA141" s="119"/>
      <c r="UB141" s="119"/>
      <c r="UC141" s="119"/>
      <c r="UD141" s="119"/>
      <c r="UE141" s="119"/>
      <c r="UF141" s="119"/>
      <c r="UG141" s="119"/>
      <c r="UH141" s="119"/>
      <c r="UI141" s="119"/>
      <c r="UJ141" s="119"/>
      <c r="UK141" s="119"/>
      <c r="UL141" s="119"/>
      <c r="UM141" s="119"/>
      <c r="UN141" s="119"/>
      <c r="UO141" s="119"/>
      <c r="UP141" s="119"/>
      <c r="UQ141" s="119"/>
      <c r="UR141" s="119"/>
      <c r="US141" s="119"/>
      <c r="UT141" s="119"/>
      <c r="UU141" s="119"/>
      <c r="UV141" s="119"/>
      <c r="UW141" s="119"/>
      <c r="UX141" s="119"/>
      <c r="UY141" s="119"/>
      <c r="UZ141" s="119"/>
      <c r="VA141" s="119"/>
      <c r="VB141" s="119"/>
      <c r="VC141" s="119"/>
      <c r="VD141" s="119"/>
      <c r="VE141" s="119"/>
      <c r="VF141" s="119"/>
      <c r="VG141" s="119"/>
      <c r="VH141" s="119"/>
      <c r="VI141" s="119"/>
      <c r="VJ141" s="119"/>
      <c r="VK141" s="119"/>
      <c r="VL141" s="119"/>
      <c r="VM141" s="119"/>
      <c r="VN141" s="119"/>
      <c r="VO141" s="119"/>
      <c r="VP141" s="119"/>
      <c r="VQ141" s="119"/>
      <c r="VR141" s="119"/>
      <c r="VS141" s="119"/>
      <c r="VT141" s="119"/>
      <c r="VU141" s="119"/>
      <c r="VV141" s="119"/>
      <c r="VW141" s="119"/>
      <c r="VX141" s="119"/>
      <c r="VY141" s="119"/>
      <c r="VZ141" s="119"/>
      <c r="WA141" s="119"/>
      <c r="WB141" s="119"/>
      <c r="WC141" s="119"/>
      <c r="WD141" s="119"/>
      <c r="WE141" s="119"/>
      <c r="WF141" s="119"/>
      <c r="WG141" s="119"/>
      <c r="WH141" s="119"/>
      <c r="WI141" s="119"/>
      <c r="WJ141" s="119"/>
      <c r="WK141" s="119"/>
      <c r="WL141" s="119"/>
      <c r="WM141" s="119"/>
      <c r="WN141" s="119"/>
      <c r="WO141" s="119"/>
      <c r="WP141" s="119"/>
      <c r="WQ141" s="119"/>
      <c r="WR141" s="119"/>
      <c r="WS141" s="119"/>
      <c r="WT141" s="119"/>
      <c r="WU141" s="119"/>
      <c r="WV141" s="119"/>
      <c r="WW141" s="119"/>
      <c r="WX141" s="119"/>
      <c r="WY141" s="119"/>
      <c r="WZ141" s="119"/>
      <c r="XA141" s="119"/>
      <c r="XB141" s="119"/>
      <c r="XC141" s="119"/>
      <c r="XD141" s="119"/>
      <c r="XE141" s="119"/>
      <c r="XF141" s="119"/>
      <c r="XG141" s="119"/>
      <c r="XH141" s="119"/>
      <c r="XI141" s="119"/>
      <c r="XJ141" s="119"/>
      <c r="XK141" s="119"/>
      <c r="XL141" s="119"/>
      <c r="XM141" s="119"/>
      <c r="XN141" s="119"/>
      <c r="XO141" s="119"/>
      <c r="XP141" s="119"/>
      <c r="XQ141" s="119"/>
      <c r="XR141" s="119"/>
      <c r="XS141" s="119"/>
      <c r="XT141" s="119"/>
      <c r="XU141" s="119"/>
      <c r="XV141" s="119"/>
      <c r="XW141" s="119"/>
      <c r="XX141" s="119"/>
      <c r="XY141" s="119"/>
      <c r="XZ141" s="119"/>
      <c r="YA141" s="119"/>
      <c r="YB141" s="119"/>
      <c r="YC141" s="119"/>
      <c r="YD141" s="119"/>
      <c r="YE141" s="119"/>
      <c r="YF141" s="119"/>
      <c r="YG141" s="119"/>
      <c r="YH141" s="119"/>
      <c r="YI141" s="119"/>
      <c r="YJ141" s="119"/>
      <c r="YK141" s="119"/>
      <c r="YL141" s="119"/>
      <c r="YM141" s="119"/>
      <c r="YN141" s="119"/>
      <c r="YO141" s="119"/>
      <c r="YP141" s="119"/>
      <c r="YQ141" s="119"/>
      <c r="YR141" s="119"/>
      <c r="YS141" s="119"/>
      <c r="YT141" s="119"/>
      <c r="YU141" s="119"/>
      <c r="YV141" s="119"/>
      <c r="YW141" s="119"/>
      <c r="YX141" s="119"/>
      <c r="YY141" s="119"/>
      <c r="YZ141" s="119"/>
      <c r="ZA141" s="119"/>
      <c r="ZB141" s="119"/>
      <c r="ZC141" s="119"/>
      <c r="ZD141" s="119"/>
      <c r="ZE141" s="119"/>
      <c r="ZF141" s="119"/>
      <c r="ZG141" s="119"/>
      <c r="ZH141" s="119"/>
      <c r="ZI141" s="119"/>
      <c r="ZJ141" s="119"/>
      <c r="ZK141" s="119"/>
      <c r="ZL141" s="119"/>
      <c r="ZM141" s="119"/>
      <c r="ZN141" s="119"/>
      <c r="ZO141" s="119"/>
      <c r="ZP141" s="119"/>
      <c r="ZQ141" s="119"/>
      <c r="ZR141" s="119"/>
      <c r="ZS141" s="119"/>
      <c r="ZT141" s="119"/>
      <c r="ZU141" s="119"/>
      <c r="ZV141" s="119"/>
      <c r="ZW141" s="119"/>
      <c r="ZX141" s="119"/>
      <c r="ZY141" s="119"/>
      <c r="ZZ141" s="119"/>
      <c r="AAA141" s="119"/>
      <c r="AAB141" s="119"/>
      <c r="AAC141" s="119"/>
      <c r="AAD141" s="119"/>
      <c r="AAE141" s="119"/>
      <c r="AAF141" s="119"/>
      <c r="AAG141" s="119"/>
      <c r="AAH141" s="119"/>
      <c r="AAI141" s="119"/>
      <c r="AAJ141" s="119"/>
      <c r="AAK141" s="119"/>
      <c r="AAL141" s="119"/>
      <c r="AAM141" s="119"/>
      <c r="AAN141" s="119"/>
      <c r="AAO141" s="119"/>
      <c r="AAP141" s="119"/>
      <c r="AAQ141" s="119"/>
      <c r="AAR141" s="119"/>
      <c r="AAS141" s="119"/>
      <c r="AAT141" s="119"/>
      <c r="AAU141" s="119"/>
      <c r="AAV141" s="119"/>
      <c r="AAW141" s="119"/>
      <c r="AAX141" s="119"/>
      <c r="AAY141" s="119"/>
      <c r="AAZ141" s="119"/>
      <c r="ABA141" s="119"/>
      <c r="ABB141" s="119"/>
      <c r="ABC141" s="119"/>
      <c r="ABD141" s="119"/>
      <c r="ABE141" s="119"/>
      <c r="ABF141" s="119"/>
      <c r="ABG141" s="119"/>
      <c r="ABH141" s="119"/>
      <c r="ABI141" s="119"/>
      <c r="ABJ141" s="119"/>
      <c r="ABK141" s="119"/>
      <c r="ABL141" s="119"/>
      <c r="ABM141" s="119"/>
      <c r="ABN141" s="119"/>
      <c r="ABO141" s="119"/>
      <c r="ABP141" s="119"/>
      <c r="ABQ141" s="119"/>
      <c r="ABR141" s="119"/>
      <c r="ABS141" s="119"/>
      <c r="ABT141" s="119"/>
      <c r="ABU141" s="119"/>
      <c r="ABV141" s="119"/>
      <c r="ABW141" s="119"/>
      <c r="ABX141" s="119"/>
      <c r="ABY141" s="119"/>
      <c r="ABZ141" s="119"/>
      <c r="ACA141" s="119"/>
      <c r="ACB141" s="119"/>
      <c r="ACC141" s="119"/>
      <c r="ACD141" s="119"/>
      <c r="ACE141" s="119"/>
      <c r="ACF141" s="119"/>
      <c r="ACG141" s="119"/>
      <c r="ACH141" s="119"/>
      <c r="ACI141" s="119"/>
      <c r="ACJ141" s="119"/>
      <c r="ACK141" s="119"/>
      <c r="ACL141" s="119"/>
      <c r="ACM141" s="119"/>
      <c r="ACN141" s="119"/>
      <c r="ACO141" s="119"/>
      <c r="ACP141" s="119"/>
      <c r="ACQ141" s="119"/>
      <c r="ACR141" s="119"/>
      <c r="ACS141" s="119"/>
      <c r="ACT141" s="119"/>
      <c r="ACU141" s="119"/>
      <c r="ACV141" s="119"/>
      <c r="ACW141" s="119"/>
      <c r="ACX141" s="119"/>
      <c r="ACY141" s="119"/>
      <c r="ACZ141" s="119"/>
      <c r="ADA141" s="119"/>
      <c r="ADB141" s="119"/>
      <c r="ADC141" s="119"/>
      <c r="ADD141" s="119"/>
      <c r="ADE141" s="119"/>
      <c r="ADF141" s="119"/>
      <c r="ADG141" s="119"/>
      <c r="ADH141" s="119"/>
      <c r="ADI141" s="119"/>
      <c r="ADJ141" s="119"/>
      <c r="ADK141" s="119"/>
      <c r="ADL141" s="119"/>
      <c r="ADM141" s="119"/>
      <c r="ADN141" s="119"/>
      <c r="ADO141" s="119"/>
      <c r="ADP141" s="119"/>
      <c r="ADQ141" s="119"/>
      <c r="ADR141" s="119"/>
      <c r="ADS141" s="119"/>
      <c r="ADT141" s="119"/>
      <c r="ADU141" s="119"/>
      <c r="ADV141" s="119"/>
      <c r="ADW141" s="119"/>
      <c r="ADX141" s="119"/>
      <c r="ADY141" s="119"/>
      <c r="ADZ141" s="119"/>
      <c r="AEA141" s="119"/>
      <c r="AEB141" s="119"/>
      <c r="AEC141" s="119"/>
      <c r="AED141" s="119"/>
      <c r="AEE141" s="119"/>
      <c r="AEF141" s="119"/>
      <c r="AEG141" s="119"/>
      <c r="AEH141" s="119"/>
      <c r="AEI141" s="119"/>
      <c r="AEJ141" s="119"/>
      <c r="AEK141" s="119"/>
      <c r="AEL141" s="119"/>
      <c r="AEM141" s="119"/>
      <c r="AEN141" s="119"/>
      <c r="AEO141" s="119"/>
      <c r="AEP141" s="119"/>
      <c r="AEQ141" s="119"/>
      <c r="AER141" s="119"/>
      <c r="AES141" s="119"/>
      <c r="AET141" s="119"/>
      <c r="AEU141" s="119"/>
      <c r="AEV141" s="119"/>
      <c r="AEW141" s="119"/>
      <c r="AEX141" s="119"/>
      <c r="AEY141" s="119"/>
      <c r="AEZ141" s="119"/>
      <c r="AFA141" s="119"/>
      <c r="AFB141" s="119"/>
      <c r="AFC141" s="119"/>
      <c r="AFD141" s="119"/>
      <c r="AFE141" s="119"/>
      <c r="AFF141" s="119"/>
      <c r="AFG141" s="119"/>
      <c r="AFH141" s="119"/>
      <c r="AFI141" s="119"/>
      <c r="AFJ141" s="119"/>
      <c r="AFK141" s="119"/>
      <c r="AFL141" s="119"/>
      <c r="AFM141" s="119"/>
      <c r="AFN141" s="119"/>
      <c r="AFO141" s="119"/>
      <c r="AFP141" s="119"/>
      <c r="AFQ141" s="119"/>
      <c r="AFR141" s="119"/>
      <c r="AFS141" s="119"/>
      <c r="AFT141" s="119"/>
      <c r="AFU141" s="119"/>
      <c r="AFV141" s="119"/>
      <c r="AFW141" s="119"/>
      <c r="AFX141" s="119"/>
      <c r="AFY141" s="119"/>
      <c r="AFZ141" s="119"/>
      <c r="AGA141" s="119"/>
      <c r="AGB141" s="119"/>
      <c r="AGC141" s="119"/>
      <c r="AGD141" s="119"/>
      <c r="AGE141" s="119"/>
      <c r="AGF141" s="119"/>
      <c r="AGG141" s="119"/>
      <c r="AGH141" s="119"/>
      <c r="AGI141" s="119"/>
      <c r="AGJ141" s="119"/>
      <c r="AGK141" s="119"/>
      <c r="AGL141" s="119"/>
      <c r="AGM141" s="119"/>
      <c r="AGN141" s="119"/>
      <c r="AGO141" s="119"/>
      <c r="AGP141" s="119"/>
      <c r="AGQ141" s="119"/>
      <c r="AGR141" s="119"/>
      <c r="AGS141" s="119"/>
      <c r="AGT141" s="119"/>
      <c r="AGU141" s="119"/>
      <c r="AGV141" s="119"/>
      <c r="AGW141" s="119"/>
      <c r="AGX141" s="119"/>
      <c r="AGY141" s="119"/>
      <c r="AGZ141" s="119"/>
      <c r="AHA141" s="119"/>
      <c r="AHB141" s="119"/>
      <c r="AHC141" s="119"/>
      <c r="AHD141" s="119"/>
      <c r="AHE141" s="119"/>
      <c r="AHF141" s="119"/>
      <c r="AHG141" s="119"/>
      <c r="AHH141" s="119"/>
      <c r="AHI141" s="119"/>
      <c r="AHJ141" s="119"/>
      <c r="AHK141" s="119"/>
      <c r="AHL141" s="119"/>
      <c r="AHM141" s="119"/>
      <c r="AHN141" s="119"/>
      <c r="AHO141" s="119"/>
      <c r="AHP141" s="119"/>
      <c r="AHQ141" s="119"/>
      <c r="AHR141" s="119"/>
      <c r="AHS141" s="119"/>
      <c r="AHT141" s="119"/>
      <c r="AHU141" s="119"/>
      <c r="AHV141" s="119"/>
      <c r="AHW141" s="119"/>
      <c r="AHX141" s="119"/>
      <c r="AHY141" s="119"/>
      <c r="AHZ141" s="119"/>
      <c r="AIA141" s="119"/>
      <c r="AIB141" s="119"/>
      <c r="AIC141" s="119"/>
      <c r="AID141" s="119"/>
      <c r="AIE141" s="119"/>
      <c r="AIF141" s="119"/>
      <c r="AIG141" s="119"/>
      <c r="AIH141" s="119"/>
      <c r="AII141" s="119"/>
      <c r="AIJ141" s="119"/>
      <c r="AIK141" s="119"/>
      <c r="AIL141" s="119"/>
      <c r="AIM141" s="119"/>
      <c r="AIN141" s="119"/>
      <c r="AIO141" s="119"/>
      <c r="AIP141" s="119"/>
      <c r="AIQ141" s="119"/>
      <c r="AIR141" s="119"/>
      <c r="AIS141" s="119"/>
      <c r="AIT141" s="119"/>
      <c r="AIU141" s="119"/>
      <c r="AIV141" s="119"/>
      <c r="AIW141" s="119"/>
      <c r="AIX141" s="119"/>
      <c r="AIY141" s="119"/>
      <c r="AIZ141" s="119"/>
      <c r="AJA141" s="119"/>
      <c r="AJB141" s="119"/>
      <c r="AJC141" s="119"/>
      <c r="AJD141" s="119"/>
      <c r="AJE141" s="119"/>
      <c r="AJF141" s="119"/>
      <c r="AJG141" s="119"/>
      <c r="AJH141" s="119"/>
      <c r="AJI141" s="119"/>
      <c r="AJJ141" s="119"/>
      <c r="AJK141" s="119"/>
      <c r="AJL141" s="119"/>
      <c r="AJM141" s="119"/>
      <c r="AJN141" s="119"/>
      <c r="AJO141" s="119"/>
      <c r="AJP141" s="119"/>
      <c r="AJQ141" s="119"/>
      <c r="AJR141" s="119"/>
      <c r="AJS141" s="119"/>
      <c r="AJT141" s="119"/>
      <c r="AJU141" s="119"/>
      <c r="AJV141" s="119"/>
      <c r="AJW141" s="119"/>
      <c r="AJX141" s="119"/>
      <c r="AJY141" s="119"/>
      <c r="AJZ141" s="119"/>
      <c r="AKA141" s="119"/>
      <c r="AKB141" s="119"/>
      <c r="AKC141" s="119"/>
      <c r="AKD141" s="119"/>
      <c r="AKE141" s="119"/>
      <c r="AKF141" s="119"/>
      <c r="AKG141" s="119"/>
      <c r="AKH141" s="119"/>
      <c r="AKI141" s="119"/>
      <c r="AKJ141" s="119"/>
      <c r="AKK141" s="119"/>
      <c r="AKL141" s="119"/>
      <c r="AKM141" s="119"/>
      <c r="AKN141" s="119"/>
      <c r="AKO141" s="119"/>
      <c r="AKP141" s="119"/>
      <c r="AKQ141" s="119"/>
      <c r="AKR141" s="119"/>
      <c r="AKS141" s="119"/>
      <c r="AKT141" s="119"/>
      <c r="AKU141" s="119"/>
      <c r="AKV141" s="119"/>
      <c r="AKW141" s="119"/>
      <c r="AKX141" s="119"/>
      <c r="AKY141" s="119"/>
      <c r="AKZ141" s="119"/>
      <c r="ALA141" s="119"/>
      <c r="ALB141" s="119"/>
      <c r="ALC141" s="119"/>
      <c r="ALD141" s="119"/>
      <c r="ALE141" s="119"/>
      <c r="ALF141" s="119"/>
      <c r="ALG141" s="119"/>
      <c r="ALH141" s="119"/>
      <c r="ALI141" s="119"/>
      <c r="ALJ141" s="119"/>
      <c r="ALK141" s="119"/>
      <c r="ALL141" s="119"/>
      <c r="ALM141" s="119"/>
      <c r="ALN141" s="119"/>
      <c r="ALO141" s="119"/>
      <c r="ALP141" s="119"/>
      <c r="ALQ141" s="119"/>
      <c r="ALR141" s="119"/>
      <c r="ALS141" s="119"/>
      <c r="ALT141" s="119"/>
      <c r="ALU141" s="119"/>
      <c r="ALV141" s="119"/>
      <c r="ALW141" s="119"/>
      <c r="ALX141" s="119"/>
      <c r="ALY141" s="119"/>
      <c r="ALZ141" s="119"/>
      <c r="AMA141" s="119"/>
      <c r="AMB141" s="119"/>
      <c r="AMC141" s="119"/>
      <c r="AMD141" s="119"/>
      <c r="AME141" s="119"/>
      <c r="AMF141" s="119"/>
      <c r="AMG141" s="119"/>
      <c r="AMH141" s="119"/>
      <c r="AMI141" s="119"/>
      <c r="AMJ141" s="119"/>
    </row>
    <row r="142" spans="1:1024" customFormat="1" ht="41.25" customHeight="1">
      <c r="A142" s="114" t="s">
        <v>9196</v>
      </c>
      <c r="B142" s="115" t="s">
        <v>109</v>
      </c>
      <c r="C142" s="116" t="s">
        <v>101</v>
      </c>
      <c r="D142" s="116" t="s">
        <v>102</v>
      </c>
      <c r="E142" s="117">
        <v>1</v>
      </c>
      <c r="F142" s="117" t="s">
        <v>91</v>
      </c>
      <c r="G142" s="117" t="s">
        <v>91</v>
      </c>
      <c r="H142" s="117">
        <v>12127.94</v>
      </c>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119"/>
      <c r="CD142" s="119"/>
      <c r="CE142" s="119"/>
      <c r="CF142" s="119"/>
      <c r="CG142" s="119"/>
      <c r="CH142" s="119"/>
      <c r="CI142" s="119"/>
      <c r="CJ142" s="119"/>
      <c r="CK142" s="119"/>
      <c r="CL142" s="119"/>
      <c r="CM142" s="119"/>
      <c r="CN142" s="119"/>
      <c r="CO142" s="119"/>
      <c r="CP142" s="119"/>
      <c r="CQ142" s="119"/>
      <c r="CR142" s="119"/>
      <c r="CS142" s="119"/>
      <c r="CT142" s="119"/>
      <c r="CU142" s="119"/>
      <c r="CV142" s="119"/>
      <c r="CW142" s="119"/>
      <c r="CX142" s="119"/>
      <c r="CY142" s="119"/>
      <c r="CZ142" s="119"/>
      <c r="DA142" s="119"/>
      <c r="DB142" s="119"/>
      <c r="DC142" s="119"/>
      <c r="DD142" s="119"/>
      <c r="DE142" s="119"/>
      <c r="DF142" s="119"/>
      <c r="DG142" s="119"/>
      <c r="DH142" s="119"/>
      <c r="DI142" s="119"/>
      <c r="DJ142" s="119"/>
      <c r="DK142" s="119"/>
      <c r="DL142" s="119"/>
      <c r="DM142" s="119"/>
      <c r="DN142" s="119"/>
      <c r="DO142" s="119"/>
      <c r="DP142" s="119"/>
      <c r="DQ142" s="119"/>
      <c r="DR142" s="119"/>
      <c r="DS142" s="119"/>
      <c r="DT142" s="119"/>
      <c r="DU142" s="119"/>
      <c r="DV142" s="119"/>
      <c r="DW142" s="119"/>
      <c r="DX142" s="119"/>
      <c r="DY142" s="119"/>
      <c r="DZ142" s="119"/>
      <c r="EA142" s="119"/>
      <c r="EB142" s="119"/>
      <c r="EC142" s="119"/>
      <c r="ED142" s="119"/>
      <c r="EE142" s="119"/>
      <c r="EF142" s="119"/>
      <c r="EG142" s="119"/>
      <c r="EH142" s="119"/>
      <c r="EI142" s="119"/>
      <c r="EJ142" s="119"/>
      <c r="EK142" s="119"/>
      <c r="EL142" s="119"/>
      <c r="EM142" s="119"/>
      <c r="EN142" s="119"/>
      <c r="EO142" s="119"/>
      <c r="EP142" s="119"/>
      <c r="EQ142" s="119"/>
      <c r="ER142" s="119"/>
      <c r="ES142" s="119"/>
      <c r="ET142" s="119"/>
      <c r="EU142" s="119"/>
      <c r="EV142" s="119"/>
      <c r="EW142" s="119"/>
      <c r="EX142" s="119"/>
      <c r="EY142" s="119"/>
      <c r="EZ142" s="119"/>
      <c r="FA142" s="119"/>
      <c r="FB142" s="119"/>
      <c r="FC142" s="119"/>
      <c r="FD142" s="119"/>
      <c r="FE142" s="119"/>
      <c r="FF142" s="119"/>
      <c r="FG142" s="119"/>
      <c r="FH142" s="119"/>
      <c r="FI142" s="119"/>
      <c r="FJ142" s="119"/>
      <c r="FK142" s="119"/>
      <c r="FL142" s="119"/>
      <c r="FM142" s="119"/>
      <c r="FN142" s="119"/>
      <c r="FO142" s="119"/>
      <c r="FP142" s="119"/>
      <c r="FQ142" s="119"/>
      <c r="FR142" s="119"/>
      <c r="FS142" s="119"/>
      <c r="FT142" s="119"/>
      <c r="FU142" s="119"/>
      <c r="FV142" s="119"/>
      <c r="FW142" s="119"/>
      <c r="FX142" s="119"/>
      <c r="FY142" s="119"/>
      <c r="FZ142" s="119"/>
      <c r="GA142" s="119"/>
      <c r="GB142" s="119"/>
      <c r="GC142" s="119"/>
      <c r="GD142" s="119"/>
      <c r="GE142" s="119"/>
      <c r="GF142" s="119"/>
      <c r="GG142" s="119"/>
      <c r="GH142" s="119"/>
      <c r="GI142" s="119"/>
      <c r="GJ142" s="119"/>
      <c r="GK142" s="119"/>
      <c r="GL142" s="119"/>
      <c r="GM142" s="119"/>
      <c r="GN142" s="119"/>
      <c r="GO142" s="119"/>
      <c r="GP142" s="119"/>
      <c r="GQ142" s="119"/>
      <c r="GR142" s="119"/>
      <c r="GS142" s="119"/>
      <c r="GT142" s="119"/>
      <c r="GU142" s="119"/>
      <c r="GV142" s="119"/>
      <c r="GW142" s="119"/>
      <c r="GX142" s="119"/>
      <c r="GY142" s="119"/>
      <c r="GZ142" s="119"/>
      <c r="HA142" s="119"/>
      <c r="HB142" s="119"/>
      <c r="HC142" s="119"/>
      <c r="HD142" s="119"/>
      <c r="HE142" s="119"/>
      <c r="HF142" s="119"/>
      <c r="HG142" s="119"/>
      <c r="HH142" s="119"/>
      <c r="HI142" s="119"/>
      <c r="HJ142" s="119"/>
      <c r="HK142" s="119"/>
      <c r="HL142" s="119"/>
      <c r="HM142" s="119"/>
      <c r="HN142" s="119"/>
      <c r="HO142" s="119"/>
      <c r="HP142" s="119"/>
      <c r="HQ142" s="119"/>
      <c r="HR142" s="119"/>
      <c r="HS142" s="119"/>
      <c r="HT142" s="119"/>
      <c r="HU142" s="119"/>
      <c r="HV142" s="119"/>
      <c r="HW142" s="119"/>
      <c r="HX142" s="119"/>
      <c r="HY142" s="119"/>
      <c r="HZ142" s="119"/>
      <c r="IA142" s="119"/>
      <c r="IB142" s="119"/>
      <c r="IC142" s="119"/>
      <c r="ID142" s="119"/>
      <c r="IE142" s="119"/>
      <c r="IF142" s="119"/>
      <c r="IG142" s="119"/>
      <c r="IH142" s="119"/>
      <c r="II142" s="119"/>
      <c r="IJ142" s="119"/>
      <c r="IK142" s="119"/>
      <c r="IL142" s="119"/>
      <c r="IM142" s="119"/>
      <c r="IN142" s="119"/>
      <c r="IO142" s="119"/>
      <c r="IP142" s="119"/>
      <c r="IQ142" s="119"/>
      <c r="IR142" s="119"/>
      <c r="IS142" s="119"/>
      <c r="IT142" s="119"/>
      <c r="IU142" s="119"/>
      <c r="IV142" s="119"/>
      <c r="IW142" s="119"/>
      <c r="IX142" s="119"/>
      <c r="IY142" s="119"/>
      <c r="IZ142" s="119"/>
      <c r="JA142" s="119"/>
      <c r="JB142" s="119"/>
      <c r="JC142" s="119"/>
      <c r="JD142" s="119"/>
      <c r="JE142" s="119"/>
      <c r="JF142" s="119"/>
      <c r="JG142" s="119"/>
      <c r="JH142" s="119"/>
      <c r="JI142" s="119"/>
      <c r="JJ142" s="119"/>
      <c r="JK142" s="119"/>
      <c r="JL142" s="119"/>
      <c r="JM142" s="119"/>
      <c r="JN142" s="119"/>
      <c r="JO142" s="119"/>
      <c r="JP142" s="119"/>
      <c r="JQ142" s="119"/>
      <c r="JR142" s="119"/>
      <c r="JS142" s="119"/>
      <c r="JT142" s="119"/>
      <c r="JU142" s="119"/>
      <c r="JV142" s="119"/>
      <c r="JW142" s="119"/>
      <c r="JX142" s="119"/>
      <c r="JY142" s="119"/>
      <c r="JZ142" s="119"/>
      <c r="KA142" s="119"/>
      <c r="KB142" s="119"/>
      <c r="KC142" s="119"/>
      <c r="KD142" s="119"/>
      <c r="KE142" s="119"/>
      <c r="KF142" s="119"/>
      <c r="KG142" s="119"/>
      <c r="KH142" s="119"/>
      <c r="KI142" s="119"/>
      <c r="KJ142" s="119"/>
      <c r="KK142" s="119"/>
      <c r="KL142" s="119"/>
      <c r="KM142" s="119"/>
      <c r="KN142" s="119"/>
      <c r="KO142" s="119"/>
      <c r="KP142" s="119"/>
      <c r="KQ142" s="119"/>
      <c r="KR142" s="119"/>
      <c r="KS142" s="119"/>
      <c r="KT142" s="119"/>
      <c r="KU142" s="119"/>
      <c r="KV142" s="119"/>
      <c r="KW142" s="119"/>
      <c r="KX142" s="119"/>
      <c r="KY142" s="119"/>
      <c r="KZ142" s="119"/>
      <c r="LA142" s="119"/>
      <c r="LB142" s="119"/>
      <c r="LC142" s="119"/>
      <c r="LD142" s="119"/>
      <c r="LE142" s="119"/>
      <c r="LF142" s="119"/>
      <c r="LG142" s="119"/>
      <c r="LH142" s="119"/>
      <c r="LI142" s="119"/>
      <c r="LJ142" s="119"/>
      <c r="LK142" s="119"/>
      <c r="LL142" s="119"/>
      <c r="LM142" s="119"/>
      <c r="LN142" s="119"/>
      <c r="LO142" s="119"/>
      <c r="LP142" s="119"/>
      <c r="LQ142" s="119"/>
      <c r="LR142" s="119"/>
      <c r="LS142" s="119"/>
      <c r="LT142" s="119"/>
      <c r="LU142" s="119"/>
      <c r="LV142" s="119"/>
      <c r="LW142" s="119"/>
      <c r="LX142" s="119"/>
      <c r="LY142" s="119"/>
      <c r="LZ142" s="119"/>
      <c r="MA142" s="119"/>
      <c r="MB142" s="119"/>
      <c r="MC142" s="119"/>
      <c r="MD142" s="119"/>
      <c r="ME142" s="119"/>
      <c r="MF142" s="119"/>
      <c r="MG142" s="119"/>
      <c r="MH142" s="119"/>
      <c r="MI142" s="119"/>
      <c r="MJ142" s="119"/>
      <c r="MK142" s="119"/>
      <c r="ML142" s="119"/>
      <c r="MM142" s="119"/>
      <c r="MN142" s="119"/>
      <c r="MO142" s="119"/>
      <c r="MP142" s="119"/>
      <c r="MQ142" s="119"/>
      <c r="MR142" s="119"/>
      <c r="MS142" s="119"/>
      <c r="MT142" s="119"/>
      <c r="MU142" s="119"/>
      <c r="MV142" s="119"/>
      <c r="MW142" s="119"/>
      <c r="MX142" s="119"/>
      <c r="MY142" s="119"/>
      <c r="MZ142" s="119"/>
      <c r="NA142" s="119"/>
      <c r="NB142" s="119"/>
      <c r="NC142" s="119"/>
      <c r="ND142" s="119"/>
      <c r="NE142" s="119"/>
      <c r="NF142" s="119"/>
      <c r="NG142" s="119"/>
      <c r="NH142" s="119"/>
      <c r="NI142" s="119"/>
      <c r="NJ142" s="119"/>
      <c r="NK142" s="119"/>
      <c r="NL142" s="119"/>
      <c r="NM142" s="119"/>
      <c r="NN142" s="119"/>
      <c r="NO142" s="119"/>
      <c r="NP142" s="119"/>
      <c r="NQ142" s="119"/>
      <c r="NR142" s="119"/>
      <c r="NS142" s="119"/>
      <c r="NT142" s="119"/>
      <c r="NU142" s="119"/>
      <c r="NV142" s="119"/>
      <c r="NW142" s="119"/>
      <c r="NX142" s="119"/>
      <c r="NY142" s="119"/>
      <c r="NZ142" s="119"/>
      <c r="OA142" s="119"/>
      <c r="OB142" s="119"/>
      <c r="OC142" s="119"/>
      <c r="OD142" s="119"/>
      <c r="OE142" s="119"/>
      <c r="OF142" s="119"/>
      <c r="OG142" s="119"/>
      <c r="OH142" s="119"/>
      <c r="OI142" s="119"/>
      <c r="OJ142" s="119"/>
      <c r="OK142" s="119"/>
      <c r="OL142" s="119"/>
      <c r="OM142" s="119"/>
      <c r="ON142" s="119"/>
      <c r="OO142" s="119"/>
      <c r="OP142" s="119"/>
      <c r="OQ142" s="119"/>
      <c r="OR142" s="119"/>
      <c r="OS142" s="119"/>
      <c r="OT142" s="119"/>
      <c r="OU142" s="119"/>
      <c r="OV142" s="119"/>
      <c r="OW142" s="119"/>
      <c r="OX142" s="119"/>
      <c r="OY142" s="119"/>
      <c r="OZ142" s="119"/>
      <c r="PA142" s="119"/>
      <c r="PB142" s="119"/>
      <c r="PC142" s="119"/>
      <c r="PD142" s="119"/>
      <c r="PE142" s="119"/>
      <c r="PF142" s="119"/>
      <c r="PG142" s="119"/>
      <c r="PH142" s="119"/>
      <c r="PI142" s="119"/>
      <c r="PJ142" s="119"/>
      <c r="PK142" s="119"/>
      <c r="PL142" s="119"/>
      <c r="PM142" s="119"/>
      <c r="PN142" s="119"/>
      <c r="PO142" s="119"/>
      <c r="PP142" s="119"/>
      <c r="PQ142" s="119"/>
      <c r="PR142" s="119"/>
      <c r="PS142" s="119"/>
      <c r="PT142" s="119"/>
      <c r="PU142" s="119"/>
      <c r="PV142" s="119"/>
      <c r="PW142" s="119"/>
      <c r="PX142" s="119"/>
      <c r="PY142" s="119"/>
      <c r="PZ142" s="119"/>
      <c r="QA142" s="119"/>
      <c r="QB142" s="119"/>
      <c r="QC142" s="119"/>
      <c r="QD142" s="119"/>
      <c r="QE142" s="119"/>
      <c r="QF142" s="119"/>
      <c r="QG142" s="119"/>
      <c r="QH142" s="119"/>
      <c r="QI142" s="119"/>
      <c r="QJ142" s="119"/>
      <c r="QK142" s="119"/>
      <c r="QL142" s="119"/>
      <c r="QM142" s="119"/>
      <c r="QN142" s="119"/>
      <c r="QO142" s="119"/>
      <c r="QP142" s="119"/>
      <c r="QQ142" s="119"/>
      <c r="QR142" s="119"/>
      <c r="QS142" s="119"/>
      <c r="QT142" s="119"/>
      <c r="QU142" s="119"/>
      <c r="QV142" s="119"/>
      <c r="QW142" s="119"/>
      <c r="QX142" s="119"/>
      <c r="QY142" s="119"/>
      <c r="QZ142" s="119"/>
      <c r="RA142" s="119"/>
      <c r="RB142" s="119"/>
      <c r="RC142" s="119"/>
      <c r="RD142" s="119"/>
      <c r="RE142" s="119"/>
      <c r="RF142" s="119"/>
      <c r="RG142" s="119"/>
      <c r="RH142" s="119"/>
      <c r="RI142" s="119"/>
      <c r="RJ142" s="119"/>
      <c r="RK142" s="119"/>
      <c r="RL142" s="119"/>
      <c r="RM142" s="119"/>
      <c r="RN142" s="119"/>
      <c r="RO142" s="119"/>
      <c r="RP142" s="119"/>
      <c r="RQ142" s="119"/>
      <c r="RR142" s="119"/>
      <c r="RS142" s="119"/>
      <c r="RT142" s="119"/>
      <c r="RU142" s="119"/>
      <c r="RV142" s="119"/>
      <c r="RW142" s="119"/>
      <c r="RX142" s="119"/>
      <c r="RY142" s="119"/>
      <c r="RZ142" s="119"/>
      <c r="SA142" s="119"/>
      <c r="SB142" s="119"/>
      <c r="SC142" s="119"/>
      <c r="SD142" s="119"/>
      <c r="SE142" s="119"/>
      <c r="SF142" s="119"/>
      <c r="SG142" s="119"/>
      <c r="SH142" s="119"/>
      <c r="SI142" s="119"/>
      <c r="SJ142" s="119"/>
      <c r="SK142" s="119"/>
      <c r="SL142" s="119"/>
      <c r="SM142" s="119"/>
      <c r="SN142" s="119"/>
      <c r="SO142" s="119"/>
      <c r="SP142" s="119"/>
      <c r="SQ142" s="119"/>
      <c r="SR142" s="119"/>
      <c r="SS142" s="119"/>
      <c r="ST142" s="119"/>
      <c r="SU142" s="119"/>
      <c r="SV142" s="119"/>
      <c r="SW142" s="119"/>
      <c r="SX142" s="119"/>
      <c r="SY142" s="119"/>
      <c r="SZ142" s="119"/>
      <c r="TA142" s="119"/>
      <c r="TB142" s="119"/>
      <c r="TC142" s="119"/>
      <c r="TD142" s="119"/>
      <c r="TE142" s="119"/>
      <c r="TF142" s="119"/>
      <c r="TG142" s="119"/>
      <c r="TH142" s="119"/>
      <c r="TI142" s="119"/>
      <c r="TJ142" s="119"/>
      <c r="TK142" s="119"/>
      <c r="TL142" s="119"/>
      <c r="TM142" s="119"/>
      <c r="TN142" s="119"/>
      <c r="TO142" s="119"/>
      <c r="TP142" s="119"/>
      <c r="TQ142" s="119"/>
      <c r="TR142" s="119"/>
      <c r="TS142" s="119"/>
      <c r="TT142" s="119"/>
      <c r="TU142" s="119"/>
      <c r="TV142" s="119"/>
      <c r="TW142" s="119"/>
      <c r="TX142" s="119"/>
      <c r="TY142" s="119"/>
      <c r="TZ142" s="119"/>
      <c r="UA142" s="119"/>
      <c r="UB142" s="119"/>
      <c r="UC142" s="119"/>
      <c r="UD142" s="119"/>
      <c r="UE142" s="119"/>
      <c r="UF142" s="119"/>
      <c r="UG142" s="119"/>
      <c r="UH142" s="119"/>
      <c r="UI142" s="119"/>
      <c r="UJ142" s="119"/>
      <c r="UK142" s="119"/>
      <c r="UL142" s="119"/>
      <c r="UM142" s="119"/>
      <c r="UN142" s="119"/>
      <c r="UO142" s="119"/>
      <c r="UP142" s="119"/>
      <c r="UQ142" s="119"/>
      <c r="UR142" s="119"/>
      <c r="US142" s="119"/>
      <c r="UT142" s="119"/>
      <c r="UU142" s="119"/>
      <c r="UV142" s="119"/>
      <c r="UW142" s="119"/>
      <c r="UX142" s="119"/>
      <c r="UY142" s="119"/>
      <c r="UZ142" s="119"/>
      <c r="VA142" s="119"/>
      <c r="VB142" s="119"/>
      <c r="VC142" s="119"/>
      <c r="VD142" s="119"/>
      <c r="VE142" s="119"/>
      <c r="VF142" s="119"/>
      <c r="VG142" s="119"/>
      <c r="VH142" s="119"/>
      <c r="VI142" s="119"/>
      <c r="VJ142" s="119"/>
      <c r="VK142" s="119"/>
      <c r="VL142" s="119"/>
      <c r="VM142" s="119"/>
      <c r="VN142" s="119"/>
      <c r="VO142" s="119"/>
      <c r="VP142" s="119"/>
      <c r="VQ142" s="119"/>
      <c r="VR142" s="119"/>
      <c r="VS142" s="119"/>
      <c r="VT142" s="119"/>
      <c r="VU142" s="119"/>
      <c r="VV142" s="119"/>
      <c r="VW142" s="119"/>
      <c r="VX142" s="119"/>
      <c r="VY142" s="119"/>
      <c r="VZ142" s="119"/>
      <c r="WA142" s="119"/>
      <c r="WB142" s="119"/>
      <c r="WC142" s="119"/>
      <c r="WD142" s="119"/>
      <c r="WE142" s="119"/>
      <c r="WF142" s="119"/>
      <c r="WG142" s="119"/>
      <c r="WH142" s="119"/>
      <c r="WI142" s="119"/>
      <c r="WJ142" s="119"/>
      <c r="WK142" s="119"/>
      <c r="WL142" s="119"/>
      <c r="WM142" s="119"/>
      <c r="WN142" s="119"/>
      <c r="WO142" s="119"/>
      <c r="WP142" s="119"/>
      <c r="WQ142" s="119"/>
      <c r="WR142" s="119"/>
      <c r="WS142" s="119"/>
      <c r="WT142" s="119"/>
      <c r="WU142" s="119"/>
      <c r="WV142" s="119"/>
      <c r="WW142" s="119"/>
      <c r="WX142" s="119"/>
      <c r="WY142" s="119"/>
      <c r="WZ142" s="119"/>
      <c r="XA142" s="119"/>
      <c r="XB142" s="119"/>
      <c r="XC142" s="119"/>
      <c r="XD142" s="119"/>
      <c r="XE142" s="119"/>
      <c r="XF142" s="119"/>
      <c r="XG142" s="119"/>
      <c r="XH142" s="119"/>
      <c r="XI142" s="119"/>
      <c r="XJ142" s="119"/>
      <c r="XK142" s="119"/>
      <c r="XL142" s="119"/>
      <c r="XM142" s="119"/>
      <c r="XN142" s="119"/>
      <c r="XO142" s="119"/>
      <c r="XP142" s="119"/>
      <c r="XQ142" s="119"/>
      <c r="XR142" s="119"/>
      <c r="XS142" s="119"/>
      <c r="XT142" s="119"/>
      <c r="XU142" s="119"/>
      <c r="XV142" s="119"/>
      <c r="XW142" s="119"/>
      <c r="XX142" s="119"/>
      <c r="XY142" s="119"/>
      <c r="XZ142" s="119"/>
      <c r="YA142" s="119"/>
      <c r="YB142" s="119"/>
      <c r="YC142" s="119"/>
      <c r="YD142" s="119"/>
      <c r="YE142" s="119"/>
      <c r="YF142" s="119"/>
      <c r="YG142" s="119"/>
      <c r="YH142" s="119"/>
      <c r="YI142" s="119"/>
      <c r="YJ142" s="119"/>
      <c r="YK142" s="119"/>
      <c r="YL142" s="119"/>
      <c r="YM142" s="119"/>
      <c r="YN142" s="119"/>
      <c r="YO142" s="119"/>
      <c r="YP142" s="119"/>
      <c r="YQ142" s="119"/>
      <c r="YR142" s="119"/>
      <c r="YS142" s="119"/>
      <c r="YT142" s="119"/>
      <c r="YU142" s="119"/>
      <c r="YV142" s="119"/>
      <c r="YW142" s="119"/>
      <c r="YX142" s="119"/>
      <c r="YY142" s="119"/>
      <c r="YZ142" s="119"/>
      <c r="ZA142" s="119"/>
      <c r="ZB142" s="119"/>
      <c r="ZC142" s="119"/>
      <c r="ZD142" s="119"/>
      <c r="ZE142" s="119"/>
      <c r="ZF142" s="119"/>
      <c r="ZG142" s="119"/>
      <c r="ZH142" s="119"/>
      <c r="ZI142" s="119"/>
      <c r="ZJ142" s="119"/>
      <c r="ZK142" s="119"/>
      <c r="ZL142" s="119"/>
      <c r="ZM142" s="119"/>
      <c r="ZN142" s="119"/>
      <c r="ZO142" s="119"/>
      <c r="ZP142" s="119"/>
      <c r="ZQ142" s="119"/>
      <c r="ZR142" s="119"/>
      <c r="ZS142" s="119"/>
      <c r="ZT142" s="119"/>
      <c r="ZU142" s="119"/>
      <c r="ZV142" s="119"/>
      <c r="ZW142" s="119"/>
      <c r="ZX142" s="119"/>
      <c r="ZY142" s="119"/>
      <c r="ZZ142" s="119"/>
      <c r="AAA142" s="119"/>
      <c r="AAB142" s="119"/>
      <c r="AAC142" s="119"/>
      <c r="AAD142" s="119"/>
      <c r="AAE142" s="119"/>
      <c r="AAF142" s="119"/>
      <c r="AAG142" s="119"/>
      <c r="AAH142" s="119"/>
      <c r="AAI142" s="119"/>
      <c r="AAJ142" s="119"/>
      <c r="AAK142" s="119"/>
      <c r="AAL142" s="119"/>
      <c r="AAM142" s="119"/>
      <c r="AAN142" s="119"/>
      <c r="AAO142" s="119"/>
      <c r="AAP142" s="119"/>
      <c r="AAQ142" s="119"/>
      <c r="AAR142" s="119"/>
      <c r="AAS142" s="119"/>
      <c r="AAT142" s="119"/>
      <c r="AAU142" s="119"/>
      <c r="AAV142" s="119"/>
      <c r="AAW142" s="119"/>
      <c r="AAX142" s="119"/>
      <c r="AAY142" s="119"/>
      <c r="AAZ142" s="119"/>
      <c r="ABA142" s="119"/>
      <c r="ABB142" s="119"/>
      <c r="ABC142" s="119"/>
      <c r="ABD142" s="119"/>
      <c r="ABE142" s="119"/>
      <c r="ABF142" s="119"/>
      <c r="ABG142" s="119"/>
      <c r="ABH142" s="119"/>
      <c r="ABI142" s="119"/>
      <c r="ABJ142" s="119"/>
      <c r="ABK142" s="119"/>
      <c r="ABL142" s="119"/>
      <c r="ABM142" s="119"/>
      <c r="ABN142" s="119"/>
      <c r="ABO142" s="119"/>
      <c r="ABP142" s="119"/>
      <c r="ABQ142" s="119"/>
      <c r="ABR142" s="119"/>
      <c r="ABS142" s="119"/>
      <c r="ABT142" s="119"/>
      <c r="ABU142" s="119"/>
      <c r="ABV142" s="119"/>
      <c r="ABW142" s="119"/>
      <c r="ABX142" s="119"/>
      <c r="ABY142" s="119"/>
      <c r="ABZ142" s="119"/>
      <c r="ACA142" s="119"/>
      <c r="ACB142" s="119"/>
      <c r="ACC142" s="119"/>
      <c r="ACD142" s="119"/>
      <c r="ACE142" s="119"/>
      <c r="ACF142" s="119"/>
      <c r="ACG142" s="119"/>
      <c r="ACH142" s="119"/>
      <c r="ACI142" s="119"/>
      <c r="ACJ142" s="119"/>
      <c r="ACK142" s="119"/>
      <c r="ACL142" s="119"/>
      <c r="ACM142" s="119"/>
      <c r="ACN142" s="119"/>
      <c r="ACO142" s="119"/>
      <c r="ACP142" s="119"/>
      <c r="ACQ142" s="119"/>
      <c r="ACR142" s="119"/>
      <c r="ACS142" s="119"/>
      <c r="ACT142" s="119"/>
      <c r="ACU142" s="119"/>
      <c r="ACV142" s="119"/>
      <c r="ACW142" s="119"/>
      <c r="ACX142" s="119"/>
      <c r="ACY142" s="119"/>
      <c r="ACZ142" s="119"/>
      <c r="ADA142" s="119"/>
      <c r="ADB142" s="119"/>
      <c r="ADC142" s="119"/>
      <c r="ADD142" s="119"/>
      <c r="ADE142" s="119"/>
      <c r="ADF142" s="119"/>
      <c r="ADG142" s="119"/>
      <c r="ADH142" s="119"/>
      <c r="ADI142" s="119"/>
      <c r="ADJ142" s="119"/>
      <c r="ADK142" s="119"/>
      <c r="ADL142" s="119"/>
      <c r="ADM142" s="119"/>
      <c r="ADN142" s="119"/>
      <c r="ADO142" s="119"/>
      <c r="ADP142" s="119"/>
      <c r="ADQ142" s="119"/>
      <c r="ADR142" s="119"/>
      <c r="ADS142" s="119"/>
      <c r="ADT142" s="119"/>
      <c r="ADU142" s="119"/>
      <c r="ADV142" s="119"/>
      <c r="ADW142" s="119"/>
      <c r="ADX142" s="119"/>
      <c r="ADY142" s="119"/>
      <c r="ADZ142" s="119"/>
      <c r="AEA142" s="119"/>
      <c r="AEB142" s="119"/>
      <c r="AEC142" s="119"/>
      <c r="AED142" s="119"/>
      <c r="AEE142" s="119"/>
      <c r="AEF142" s="119"/>
      <c r="AEG142" s="119"/>
      <c r="AEH142" s="119"/>
      <c r="AEI142" s="119"/>
      <c r="AEJ142" s="119"/>
      <c r="AEK142" s="119"/>
      <c r="AEL142" s="119"/>
      <c r="AEM142" s="119"/>
      <c r="AEN142" s="119"/>
      <c r="AEO142" s="119"/>
      <c r="AEP142" s="119"/>
      <c r="AEQ142" s="119"/>
      <c r="AER142" s="119"/>
      <c r="AES142" s="119"/>
      <c r="AET142" s="119"/>
      <c r="AEU142" s="119"/>
      <c r="AEV142" s="119"/>
      <c r="AEW142" s="119"/>
      <c r="AEX142" s="119"/>
      <c r="AEY142" s="119"/>
      <c r="AEZ142" s="119"/>
      <c r="AFA142" s="119"/>
      <c r="AFB142" s="119"/>
      <c r="AFC142" s="119"/>
      <c r="AFD142" s="119"/>
      <c r="AFE142" s="119"/>
      <c r="AFF142" s="119"/>
      <c r="AFG142" s="119"/>
      <c r="AFH142" s="119"/>
      <c r="AFI142" s="119"/>
      <c r="AFJ142" s="119"/>
      <c r="AFK142" s="119"/>
      <c r="AFL142" s="119"/>
      <c r="AFM142" s="119"/>
      <c r="AFN142" s="119"/>
      <c r="AFO142" s="119"/>
      <c r="AFP142" s="119"/>
      <c r="AFQ142" s="119"/>
      <c r="AFR142" s="119"/>
      <c r="AFS142" s="119"/>
      <c r="AFT142" s="119"/>
      <c r="AFU142" s="119"/>
      <c r="AFV142" s="119"/>
      <c r="AFW142" s="119"/>
      <c r="AFX142" s="119"/>
      <c r="AFY142" s="119"/>
      <c r="AFZ142" s="119"/>
      <c r="AGA142" s="119"/>
      <c r="AGB142" s="119"/>
      <c r="AGC142" s="119"/>
      <c r="AGD142" s="119"/>
      <c r="AGE142" s="119"/>
      <c r="AGF142" s="119"/>
      <c r="AGG142" s="119"/>
      <c r="AGH142" s="119"/>
      <c r="AGI142" s="119"/>
      <c r="AGJ142" s="119"/>
      <c r="AGK142" s="119"/>
      <c r="AGL142" s="119"/>
      <c r="AGM142" s="119"/>
      <c r="AGN142" s="119"/>
      <c r="AGO142" s="119"/>
      <c r="AGP142" s="119"/>
      <c r="AGQ142" s="119"/>
      <c r="AGR142" s="119"/>
      <c r="AGS142" s="119"/>
      <c r="AGT142" s="119"/>
      <c r="AGU142" s="119"/>
      <c r="AGV142" s="119"/>
      <c r="AGW142" s="119"/>
      <c r="AGX142" s="119"/>
      <c r="AGY142" s="119"/>
      <c r="AGZ142" s="119"/>
      <c r="AHA142" s="119"/>
      <c r="AHB142" s="119"/>
      <c r="AHC142" s="119"/>
      <c r="AHD142" s="119"/>
      <c r="AHE142" s="119"/>
      <c r="AHF142" s="119"/>
      <c r="AHG142" s="119"/>
      <c r="AHH142" s="119"/>
      <c r="AHI142" s="119"/>
      <c r="AHJ142" s="119"/>
      <c r="AHK142" s="119"/>
      <c r="AHL142" s="119"/>
      <c r="AHM142" s="119"/>
      <c r="AHN142" s="119"/>
      <c r="AHO142" s="119"/>
      <c r="AHP142" s="119"/>
      <c r="AHQ142" s="119"/>
      <c r="AHR142" s="119"/>
      <c r="AHS142" s="119"/>
      <c r="AHT142" s="119"/>
      <c r="AHU142" s="119"/>
      <c r="AHV142" s="119"/>
      <c r="AHW142" s="119"/>
      <c r="AHX142" s="119"/>
      <c r="AHY142" s="119"/>
      <c r="AHZ142" s="119"/>
      <c r="AIA142" s="119"/>
      <c r="AIB142" s="119"/>
      <c r="AIC142" s="119"/>
      <c r="AID142" s="119"/>
      <c r="AIE142" s="119"/>
      <c r="AIF142" s="119"/>
      <c r="AIG142" s="119"/>
      <c r="AIH142" s="119"/>
      <c r="AII142" s="119"/>
      <c r="AIJ142" s="119"/>
      <c r="AIK142" s="119"/>
      <c r="AIL142" s="119"/>
      <c r="AIM142" s="119"/>
      <c r="AIN142" s="119"/>
      <c r="AIO142" s="119"/>
      <c r="AIP142" s="119"/>
      <c r="AIQ142" s="119"/>
      <c r="AIR142" s="119"/>
      <c r="AIS142" s="119"/>
      <c r="AIT142" s="119"/>
      <c r="AIU142" s="119"/>
      <c r="AIV142" s="119"/>
      <c r="AIW142" s="119"/>
      <c r="AIX142" s="119"/>
      <c r="AIY142" s="119"/>
      <c r="AIZ142" s="119"/>
      <c r="AJA142" s="119"/>
      <c r="AJB142" s="119"/>
      <c r="AJC142" s="119"/>
      <c r="AJD142" s="119"/>
      <c r="AJE142" s="119"/>
      <c r="AJF142" s="119"/>
      <c r="AJG142" s="119"/>
      <c r="AJH142" s="119"/>
      <c r="AJI142" s="119"/>
      <c r="AJJ142" s="119"/>
      <c r="AJK142" s="119"/>
      <c r="AJL142" s="119"/>
      <c r="AJM142" s="119"/>
      <c r="AJN142" s="119"/>
      <c r="AJO142" s="119"/>
      <c r="AJP142" s="119"/>
      <c r="AJQ142" s="119"/>
      <c r="AJR142" s="119"/>
      <c r="AJS142" s="119"/>
      <c r="AJT142" s="119"/>
      <c r="AJU142" s="119"/>
      <c r="AJV142" s="119"/>
      <c r="AJW142" s="119"/>
      <c r="AJX142" s="119"/>
      <c r="AJY142" s="119"/>
      <c r="AJZ142" s="119"/>
      <c r="AKA142" s="119"/>
      <c r="AKB142" s="119"/>
      <c r="AKC142" s="119"/>
      <c r="AKD142" s="119"/>
      <c r="AKE142" s="119"/>
      <c r="AKF142" s="119"/>
      <c r="AKG142" s="119"/>
      <c r="AKH142" s="119"/>
      <c r="AKI142" s="119"/>
      <c r="AKJ142" s="119"/>
      <c r="AKK142" s="119"/>
      <c r="AKL142" s="119"/>
      <c r="AKM142" s="119"/>
      <c r="AKN142" s="119"/>
      <c r="AKO142" s="119"/>
      <c r="AKP142" s="119"/>
      <c r="AKQ142" s="119"/>
      <c r="AKR142" s="119"/>
      <c r="AKS142" s="119"/>
      <c r="AKT142" s="119"/>
      <c r="AKU142" s="119"/>
      <c r="AKV142" s="119"/>
      <c r="AKW142" s="119"/>
      <c r="AKX142" s="119"/>
      <c r="AKY142" s="119"/>
      <c r="AKZ142" s="119"/>
      <c r="ALA142" s="119"/>
      <c r="ALB142" s="119"/>
      <c r="ALC142" s="119"/>
      <c r="ALD142" s="119"/>
      <c r="ALE142" s="119"/>
      <c r="ALF142" s="119"/>
      <c r="ALG142" s="119"/>
      <c r="ALH142" s="119"/>
      <c r="ALI142" s="119"/>
      <c r="ALJ142" s="119"/>
      <c r="ALK142" s="119"/>
      <c r="ALL142" s="119"/>
      <c r="ALM142" s="119"/>
      <c r="ALN142" s="119"/>
      <c r="ALO142" s="119"/>
      <c r="ALP142" s="119"/>
      <c r="ALQ142" s="119"/>
      <c r="ALR142" s="119"/>
      <c r="ALS142" s="119"/>
      <c r="ALT142" s="119"/>
      <c r="ALU142" s="119"/>
      <c r="ALV142" s="119"/>
      <c r="ALW142" s="119"/>
      <c r="ALX142" s="119"/>
      <c r="ALY142" s="119"/>
      <c r="ALZ142" s="119"/>
      <c r="AMA142" s="119"/>
      <c r="AMB142" s="119"/>
      <c r="AMC142" s="119"/>
      <c r="AMD142" s="119"/>
      <c r="AME142" s="119"/>
      <c r="AMF142" s="119"/>
      <c r="AMG142" s="119"/>
      <c r="AMH142" s="119"/>
      <c r="AMI142" s="119"/>
      <c r="AMJ142" s="119"/>
    </row>
    <row r="143" spans="1:1024" customFormat="1" ht="15">
      <c r="A143" s="119"/>
      <c r="B143" s="121"/>
      <c r="C143" s="119"/>
      <c r="D143" s="119"/>
      <c r="E143" s="122"/>
      <c r="F143" s="122"/>
      <c r="G143" s="122"/>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W143" s="119"/>
      <c r="BX143" s="119"/>
      <c r="BY143" s="119"/>
      <c r="BZ143" s="119"/>
      <c r="CA143" s="119"/>
      <c r="CB143" s="119"/>
      <c r="CC143" s="119"/>
      <c r="CD143" s="119"/>
      <c r="CE143" s="119"/>
      <c r="CF143" s="119"/>
      <c r="CG143" s="119"/>
      <c r="CH143" s="119"/>
      <c r="CI143" s="119"/>
      <c r="CJ143" s="119"/>
      <c r="CK143" s="119"/>
      <c r="CL143" s="119"/>
      <c r="CM143" s="119"/>
      <c r="CN143" s="119"/>
      <c r="CO143" s="119"/>
      <c r="CP143" s="119"/>
      <c r="CQ143" s="119"/>
      <c r="CR143" s="119"/>
      <c r="CS143" s="119"/>
      <c r="CT143" s="119"/>
      <c r="CU143" s="119"/>
      <c r="CV143" s="119"/>
      <c r="CW143" s="119"/>
      <c r="CX143" s="119"/>
      <c r="CY143" s="119"/>
      <c r="CZ143" s="119"/>
      <c r="DA143" s="119"/>
      <c r="DB143" s="119"/>
      <c r="DC143" s="119"/>
      <c r="DD143" s="119"/>
      <c r="DE143" s="119"/>
      <c r="DF143" s="119"/>
      <c r="DG143" s="119"/>
      <c r="DH143" s="119"/>
      <c r="DI143" s="119"/>
      <c r="DJ143" s="119"/>
      <c r="DK143" s="119"/>
      <c r="DL143" s="119"/>
      <c r="DM143" s="119"/>
      <c r="DN143" s="119"/>
      <c r="DO143" s="119"/>
      <c r="DP143" s="119"/>
      <c r="DQ143" s="119"/>
      <c r="DR143" s="119"/>
      <c r="DS143" s="119"/>
      <c r="DT143" s="119"/>
      <c r="DU143" s="119"/>
      <c r="DV143" s="119"/>
      <c r="DW143" s="119"/>
      <c r="DX143" s="119"/>
      <c r="DY143" s="119"/>
      <c r="DZ143" s="119"/>
      <c r="EA143" s="119"/>
      <c r="EB143" s="119"/>
      <c r="EC143" s="119"/>
      <c r="ED143" s="119"/>
      <c r="EE143" s="119"/>
      <c r="EF143" s="119"/>
      <c r="EG143" s="119"/>
      <c r="EH143" s="119"/>
      <c r="EI143" s="119"/>
      <c r="EJ143" s="119"/>
      <c r="EK143" s="119"/>
      <c r="EL143" s="119"/>
      <c r="EM143" s="119"/>
      <c r="EN143" s="119"/>
      <c r="EO143" s="119"/>
      <c r="EP143" s="119"/>
      <c r="EQ143" s="119"/>
      <c r="ER143" s="119"/>
      <c r="ES143" s="119"/>
      <c r="ET143" s="119"/>
      <c r="EU143" s="119"/>
      <c r="EV143" s="119"/>
      <c r="EW143" s="119"/>
      <c r="EX143" s="119"/>
      <c r="EY143" s="119"/>
      <c r="EZ143" s="119"/>
      <c r="FA143" s="119"/>
      <c r="FB143" s="119"/>
      <c r="FC143" s="119"/>
      <c r="FD143" s="119"/>
      <c r="FE143" s="119"/>
      <c r="FF143" s="119"/>
      <c r="FG143" s="119"/>
      <c r="FH143" s="119"/>
      <c r="FI143" s="119"/>
      <c r="FJ143" s="119"/>
      <c r="FK143" s="119"/>
      <c r="FL143" s="119"/>
      <c r="FM143" s="119"/>
      <c r="FN143" s="119"/>
      <c r="FO143" s="119"/>
      <c r="FP143" s="119"/>
      <c r="FQ143" s="119"/>
      <c r="FR143" s="119"/>
      <c r="FS143" s="119"/>
      <c r="FT143" s="119"/>
      <c r="FU143" s="119"/>
      <c r="FV143" s="119"/>
      <c r="FW143" s="119"/>
      <c r="FX143" s="119"/>
      <c r="FY143" s="119"/>
      <c r="FZ143" s="119"/>
      <c r="GA143" s="119"/>
      <c r="GB143" s="119"/>
      <c r="GC143" s="119"/>
      <c r="GD143" s="119"/>
      <c r="GE143" s="119"/>
      <c r="GF143" s="119"/>
      <c r="GG143" s="119"/>
      <c r="GH143" s="119"/>
      <c r="GI143" s="119"/>
      <c r="GJ143" s="119"/>
      <c r="GK143" s="119"/>
      <c r="GL143" s="119"/>
      <c r="GM143" s="119"/>
      <c r="GN143" s="119"/>
      <c r="GO143" s="119"/>
      <c r="GP143" s="119"/>
      <c r="GQ143" s="119"/>
      <c r="GR143" s="119"/>
      <c r="GS143" s="119"/>
      <c r="GT143" s="119"/>
      <c r="GU143" s="119"/>
      <c r="GV143" s="119"/>
      <c r="GW143" s="119"/>
      <c r="GX143" s="119"/>
      <c r="GY143" s="119"/>
      <c r="GZ143" s="119"/>
      <c r="HA143" s="119"/>
      <c r="HB143" s="119"/>
      <c r="HC143" s="119"/>
      <c r="HD143" s="119"/>
      <c r="HE143" s="119"/>
      <c r="HF143" s="119"/>
      <c r="HG143" s="119"/>
      <c r="HH143" s="119"/>
      <c r="HI143" s="119"/>
      <c r="HJ143" s="119"/>
      <c r="HK143" s="119"/>
      <c r="HL143" s="119"/>
      <c r="HM143" s="119"/>
      <c r="HN143" s="119"/>
      <c r="HO143" s="119"/>
      <c r="HP143" s="119"/>
      <c r="HQ143" s="119"/>
      <c r="HR143" s="119"/>
      <c r="HS143" s="119"/>
      <c r="HT143" s="119"/>
      <c r="HU143" s="119"/>
      <c r="HV143" s="119"/>
      <c r="HW143" s="119"/>
      <c r="HX143" s="119"/>
      <c r="HY143" s="119"/>
      <c r="HZ143" s="119"/>
      <c r="IA143" s="119"/>
      <c r="IB143" s="119"/>
      <c r="IC143" s="119"/>
      <c r="ID143" s="119"/>
      <c r="IE143" s="119"/>
      <c r="IF143" s="119"/>
      <c r="IG143" s="119"/>
      <c r="IH143" s="119"/>
      <c r="II143" s="119"/>
      <c r="IJ143" s="119"/>
      <c r="IK143" s="119"/>
      <c r="IL143" s="119"/>
      <c r="IM143" s="119"/>
      <c r="IN143" s="119"/>
      <c r="IO143" s="119"/>
      <c r="IP143" s="119"/>
      <c r="IQ143" s="119"/>
      <c r="IR143" s="119"/>
      <c r="IS143" s="119"/>
      <c r="IT143" s="119"/>
      <c r="IU143" s="119"/>
      <c r="IV143" s="119"/>
      <c r="IW143" s="119"/>
      <c r="IX143" s="119"/>
      <c r="IY143" s="119"/>
      <c r="IZ143" s="119"/>
      <c r="JA143" s="119"/>
      <c r="JB143" s="119"/>
      <c r="JC143" s="119"/>
      <c r="JD143" s="119"/>
      <c r="JE143" s="119"/>
      <c r="JF143" s="119"/>
      <c r="JG143" s="119"/>
      <c r="JH143" s="119"/>
      <c r="JI143" s="119"/>
      <c r="JJ143" s="119"/>
      <c r="JK143" s="119"/>
      <c r="JL143" s="119"/>
      <c r="JM143" s="119"/>
      <c r="JN143" s="119"/>
      <c r="JO143" s="119"/>
      <c r="JP143" s="119"/>
      <c r="JQ143" s="119"/>
      <c r="JR143" s="119"/>
      <c r="JS143" s="119"/>
      <c r="JT143" s="119"/>
      <c r="JU143" s="119"/>
      <c r="JV143" s="119"/>
      <c r="JW143" s="119"/>
      <c r="JX143" s="119"/>
      <c r="JY143" s="119"/>
      <c r="JZ143" s="119"/>
      <c r="KA143" s="119"/>
      <c r="KB143" s="119"/>
      <c r="KC143" s="119"/>
      <c r="KD143" s="119"/>
      <c r="KE143" s="119"/>
      <c r="KF143" s="119"/>
      <c r="KG143" s="119"/>
      <c r="KH143" s="119"/>
      <c r="KI143" s="119"/>
      <c r="KJ143" s="119"/>
      <c r="KK143" s="119"/>
      <c r="KL143" s="119"/>
      <c r="KM143" s="119"/>
      <c r="KN143" s="119"/>
      <c r="KO143" s="119"/>
      <c r="KP143" s="119"/>
      <c r="KQ143" s="119"/>
      <c r="KR143" s="119"/>
      <c r="KS143" s="119"/>
      <c r="KT143" s="119"/>
      <c r="KU143" s="119"/>
      <c r="KV143" s="119"/>
      <c r="KW143" s="119"/>
      <c r="KX143" s="119"/>
      <c r="KY143" s="119"/>
      <c r="KZ143" s="119"/>
      <c r="LA143" s="119"/>
      <c r="LB143" s="119"/>
      <c r="LC143" s="119"/>
      <c r="LD143" s="119"/>
      <c r="LE143" s="119"/>
      <c r="LF143" s="119"/>
      <c r="LG143" s="119"/>
      <c r="LH143" s="119"/>
      <c r="LI143" s="119"/>
      <c r="LJ143" s="119"/>
      <c r="LK143" s="119"/>
      <c r="LL143" s="119"/>
      <c r="LM143" s="119"/>
      <c r="LN143" s="119"/>
      <c r="LO143" s="119"/>
      <c r="LP143" s="119"/>
      <c r="LQ143" s="119"/>
      <c r="LR143" s="119"/>
      <c r="LS143" s="119"/>
      <c r="LT143" s="119"/>
      <c r="LU143" s="119"/>
      <c r="LV143" s="119"/>
      <c r="LW143" s="119"/>
      <c r="LX143" s="119"/>
      <c r="LY143" s="119"/>
      <c r="LZ143" s="119"/>
      <c r="MA143" s="119"/>
      <c r="MB143" s="119"/>
      <c r="MC143" s="119"/>
      <c r="MD143" s="119"/>
      <c r="ME143" s="119"/>
      <c r="MF143" s="119"/>
      <c r="MG143" s="119"/>
      <c r="MH143" s="119"/>
      <c r="MI143" s="119"/>
      <c r="MJ143" s="119"/>
      <c r="MK143" s="119"/>
      <c r="ML143" s="119"/>
      <c r="MM143" s="119"/>
      <c r="MN143" s="119"/>
      <c r="MO143" s="119"/>
      <c r="MP143" s="119"/>
      <c r="MQ143" s="119"/>
      <c r="MR143" s="119"/>
      <c r="MS143" s="119"/>
      <c r="MT143" s="119"/>
      <c r="MU143" s="119"/>
      <c r="MV143" s="119"/>
      <c r="MW143" s="119"/>
      <c r="MX143" s="119"/>
      <c r="MY143" s="119"/>
      <c r="MZ143" s="119"/>
      <c r="NA143" s="119"/>
      <c r="NB143" s="119"/>
      <c r="NC143" s="119"/>
      <c r="ND143" s="119"/>
      <c r="NE143" s="119"/>
      <c r="NF143" s="119"/>
      <c r="NG143" s="119"/>
      <c r="NH143" s="119"/>
      <c r="NI143" s="119"/>
      <c r="NJ143" s="119"/>
      <c r="NK143" s="119"/>
      <c r="NL143" s="119"/>
      <c r="NM143" s="119"/>
      <c r="NN143" s="119"/>
      <c r="NO143" s="119"/>
      <c r="NP143" s="119"/>
      <c r="NQ143" s="119"/>
      <c r="NR143" s="119"/>
      <c r="NS143" s="119"/>
      <c r="NT143" s="119"/>
      <c r="NU143" s="119"/>
      <c r="NV143" s="119"/>
      <c r="NW143" s="119"/>
      <c r="NX143" s="119"/>
      <c r="NY143" s="119"/>
      <c r="NZ143" s="119"/>
      <c r="OA143" s="119"/>
      <c r="OB143" s="119"/>
      <c r="OC143" s="119"/>
      <c r="OD143" s="119"/>
      <c r="OE143" s="119"/>
      <c r="OF143" s="119"/>
      <c r="OG143" s="119"/>
      <c r="OH143" s="119"/>
      <c r="OI143" s="119"/>
      <c r="OJ143" s="119"/>
      <c r="OK143" s="119"/>
      <c r="OL143" s="119"/>
      <c r="OM143" s="119"/>
      <c r="ON143" s="119"/>
      <c r="OO143" s="119"/>
      <c r="OP143" s="119"/>
      <c r="OQ143" s="119"/>
      <c r="OR143" s="119"/>
      <c r="OS143" s="119"/>
      <c r="OT143" s="119"/>
      <c r="OU143" s="119"/>
      <c r="OV143" s="119"/>
      <c r="OW143" s="119"/>
      <c r="OX143" s="119"/>
      <c r="OY143" s="119"/>
      <c r="OZ143" s="119"/>
      <c r="PA143" s="119"/>
      <c r="PB143" s="119"/>
      <c r="PC143" s="119"/>
      <c r="PD143" s="119"/>
      <c r="PE143" s="119"/>
      <c r="PF143" s="119"/>
      <c r="PG143" s="119"/>
      <c r="PH143" s="119"/>
      <c r="PI143" s="119"/>
      <c r="PJ143" s="119"/>
      <c r="PK143" s="119"/>
      <c r="PL143" s="119"/>
      <c r="PM143" s="119"/>
      <c r="PN143" s="119"/>
      <c r="PO143" s="119"/>
      <c r="PP143" s="119"/>
      <c r="PQ143" s="119"/>
      <c r="PR143" s="119"/>
      <c r="PS143" s="119"/>
      <c r="PT143" s="119"/>
      <c r="PU143" s="119"/>
      <c r="PV143" s="119"/>
      <c r="PW143" s="119"/>
      <c r="PX143" s="119"/>
      <c r="PY143" s="119"/>
      <c r="PZ143" s="119"/>
      <c r="QA143" s="119"/>
      <c r="QB143" s="119"/>
      <c r="QC143" s="119"/>
      <c r="QD143" s="119"/>
      <c r="QE143" s="119"/>
      <c r="QF143" s="119"/>
      <c r="QG143" s="119"/>
      <c r="QH143" s="119"/>
      <c r="QI143" s="119"/>
      <c r="QJ143" s="119"/>
      <c r="QK143" s="119"/>
      <c r="QL143" s="119"/>
      <c r="QM143" s="119"/>
      <c r="QN143" s="119"/>
      <c r="QO143" s="119"/>
      <c r="QP143" s="119"/>
      <c r="QQ143" s="119"/>
      <c r="QR143" s="119"/>
      <c r="QS143" s="119"/>
      <c r="QT143" s="119"/>
      <c r="QU143" s="119"/>
      <c r="QV143" s="119"/>
      <c r="QW143" s="119"/>
      <c r="QX143" s="119"/>
      <c r="QY143" s="119"/>
      <c r="QZ143" s="119"/>
      <c r="RA143" s="119"/>
      <c r="RB143" s="119"/>
      <c r="RC143" s="119"/>
      <c r="RD143" s="119"/>
      <c r="RE143" s="119"/>
      <c r="RF143" s="119"/>
      <c r="RG143" s="119"/>
      <c r="RH143" s="119"/>
      <c r="RI143" s="119"/>
      <c r="RJ143" s="119"/>
      <c r="RK143" s="119"/>
      <c r="RL143" s="119"/>
      <c r="RM143" s="119"/>
      <c r="RN143" s="119"/>
      <c r="RO143" s="119"/>
      <c r="RP143" s="119"/>
      <c r="RQ143" s="119"/>
      <c r="RR143" s="119"/>
      <c r="RS143" s="119"/>
      <c r="RT143" s="119"/>
      <c r="RU143" s="119"/>
      <c r="RV143" s="119"/>
      <c r="RW143" s="119"/>
      <c r="RX143" s="119"/>
      <c r="RY143" s="119"/>
      <c r="RZ143" s="119"/>
      <c r="SA143" s="119"/>
      <c r="SB143" s="119"/>
      <c r="SC143" s="119"/>
      <c r="SD143" s="119"/>
      <c r="SE143" s="119"/>
      <c r="SF143" s="119"/>
      <c r="SG143" s="119"/>
      <c r="SH143" s="119"/>
      <c r="SI143" s="119"/>
      <c r="SJ143" s="119"/>
      <c r="SK143" s="119"/>
      <c r="SL143" s="119"/>
      <c r="SM143" s="119"/>
      <c r="SN143" s="119"/>
      <c r="SO143" s="119"/>
      <c r="SP143" s="119"/>
      <c r="SQ143" s="119"/>
      <c r="SR143" s="119"/>
      <c r="SS143" s="119"/>
      <c r="ST143" s="119"/>
      <c r="SU143" s="119"/>
      <c r="SV143" s="119"/>
      <c r="SW143" s="119"/>
      <c r="SX143" s="119"/>
      <c r="SY143" s="119"/>
      <c r="SZ143" s="119"/>
      <c r="TA143" s="119"/>
      <c r="TB143" s="119"/>
      <c r="TC143" s="119"/>
      <c r="TD143" s="119"/>
      <c r="TE143" s="119"/>
      <c r="TF143" s="119"/>
      <c r="TG143" s="119"/>
      <c r="TH143" s="119"/>
      <c r="TI143" s="119"/>
      <c r="TJ143" s="119"/>
      <c r="TK143" s="119"/>
      <c r="TL143" s="119"/>
      <c r="TM143" s="119"/>
      <c r="TN143" s="119"/>
      <c r="TO143" s="119"/>
      <c r="TP143" s="119"/>
      <c r="TQ143" s="119"/>
      <c r="TR143" s="119"/>
      <c r="TS143" s="119"/>
      <c r="TT143" s="119"/>
      <c r="TU143" s="119"/>
      <c r="TV143" s="119"/>
      <c r="TW143" s="119"/>
      <c r="TX143" s="119"/>
      <c r="TY143" s="119"/>
      <c r="TZ143" s="119"/>
      <c r="UA143" s="119"/>
      <c r="UB143" s="119"/>
      <c r="UC143" s="119"/>
      <c r="UD143" s="119"/>
      <c r="UE143" s="119"/>
      <c r="UF143" s="119"/>
      <c r="UG143" s="119"/>
      <c r="UH143" s="119"/>
      <c r="UI143" s="119"/>
      <c r="UJ143" s="119"/>
      <c r="UK143" s="119"/>
      <c r="UL143" s="119"/>
      <c r="UM143" s="119"/>
      <c r="UN143" s="119"/>
      <c r="UO143" s="119"/>
      <c r="UP143" s="119"/>
      <c r="UQ143" s="119"/>
      <c r="UR143" s="119"/>
      <c r="US143" s="119"/>
      <c r="UT143" s="119"/>
      <c r="UU143" s="119"/>
      <c r="UV143" s="119"/>
      <c r="UW143" s="119"/>
      <c r="UX143" s="119"/>
      <c r="UY143" s="119"/>
      <c r="UZ143" s="119"/>
      <c r="VA143" s="119"/>
      <c r="VB143" s="119"/>
      <c r="VC143" s="119"/>
      <c r="VD143" s="119"/>
      <c r="VE143" s="119"/>
      <c r="VF143" s="119"/>
      <c r="VG143" s="119"/>
      <c r="VH143" s="119"/>
      <c r="VI143" s="119"/>
      <c r="VJ143" s="119"/>
      <c r="VK143" s="119"/>
      <c r="VL143" s="119"/>
      <c r="VM143" s="119"/>
      <c r="VN143" s="119"/>
      <c r="VO143" s="119"/>
      <c r="VP143" s="119"/>
      <c r="VQ143" s="119"/>
      <c r="VR143" s="119"/>
      <c r="VS143" s="119"/>
      <c r="VT143" s="119"/>
      <c r="VU143" s="119"/>
      <c r="VV143" s="119"/>
      <c r="VW143" s="119"/>
      <c r="VX143" s="119"/>
      <c r="VY143" s="119"/>
      <c r="VZ143" s="119"/>
      <c r="WA143" s="119"/>
      <c r="WB143" s="119"/>
      <c r="WC143" s="119"/>
      <c r="WD143" s="119"/>
      <c r="WE143" s="119"/>
      <c r="WF143" s="119"/>
      <c r="WG143" s="119"/>
      <c r="WH143" s="119"/>
      <c r="WI143" s="119"/>
      <c r="WJ143" s="119"/>
      <c r="WK143" s="119"/>
      <c r="WL143" s="119"/>
      <c r="WM143" s="119"/>
      <c r="WN143" s="119"/>
      <c r="WO143" s="119"/>
      <c r="WP143" s="119"/>
      <c r="WQ143" s="119"/>
      <c r="WR143" s="119"/>
      <c r="WS143" s="119"/>
      <c r="WT143" s="119"/>
      <c r="WU143" s="119"/>
      <c r="WV143" s="119"/>
      <c r="WW143" s="119"/>
      <c r="WX143" s="119"/>
      <c r="WY143" s="119"/>
      <c r="WZ143" s="119"/>
      <c r="XA143" s="119"/>
      <c r="XB143" s="119"/>
      <c r="XC143" s="119"/>
      <c r="XD143" s="119"/>
      <c r="XE143" s="119"/>
      <c r="XF143" s="119"/>
      <c r="XG143" s="119"/>
      <c r="XH143" s="119"/>
      <c r="XI143" s="119"/>
      <c r="XJ143" s="119"/>
      <c r="XK143" s="119"/>
      <c r="XL143" s="119"/>
      <c r="XM143" s="119"/>
      <c r="XN143" s="119"/>
      <c r="XO143" s="119"/>
      <c r="XP143" s="119"/>
      <c r="XQ143" s="119"/>
      <c r="XR143" s="119"/>
      <c r="XS143" s="119"/>
      <c r="XT143" s="119"/>
      <c r="XU143" s="119"/>
      <c r="XV143" s="119"/>
      <c r="XW143" s="119"/>
      <c r="XX143" s="119"/>
      <c r="XY143" s="119"/>
      <c r="XZ143" s="119"/>
      <c r="YA143" s="119"/>
      <c r="YB143" s="119"/>
      <c r="YC143" s="119"/>
      <c r="YD143" s="119"/>
      <c r="YE143" s="119"/>
      <c r="YF143" s="119"/>
      <c r="YG143" s="119"/>
      <c r="YH143" s="119"/>
      <c r="YI143" s="119"/>
      <c r="YJ143" s="119"/>
      <c r="YK143" s="119"/>
      <c r="YL143" s="119"/>
      <c r="YM143" s="119"/>
      <c r="YN143" s="119"/>
      <c r="YO143" s="119"/>
      <c r="YP143" s="119"/>
      <c r="YQ143" s="119"/>
      <c r="YR143" s="119"/>
      <c r="YS143" s="119"/>
      <c r="YT143" s="119"/>
      <c r="YU143" s="119"/>
      <c r="YV143" s="119"/>
      <c r="YW143" s="119"/>
      <c r="YX143" s="119"/>
      <c r="YY143" s="119"/>
      <c r="YZ143" s="119"/>
      <c r="ZA143" s="119"/>
      <c r="ZB143" s="119"/>
      <c r="ZC143" s="119"/>
      <c r="ZD143" s="119"/>
      <c r="ZE143" s="119"/>
      <c r="ZF143" s="119"/>
      <c r="ZG143" s="119"/>
      <c r="ZH143" s="119"/>
      <c r="ZI143" s="119"/>
      <c r="ZJ143" s="119"/>
      <c r="ZK143" s="119"/>
      <c r="ZL143" s="119"/>
      <c r="ZM143" s="119"/>
      <c r="ZN143" s="119"/>
      <c r="ZO143" s="119"/>
      <c r="ZP143" s="119"/>
      <c r="ZQ143" s="119"/>
      <c r="ZR143" s="119"/>
      <c r="ZS143" s="119"/>
      <c r="ZT143" s="119"/>
      <c r="ZU143" s="119"/>
      <c r="ZV143" s="119"/>
      <c r="ZW143" s="119"/>
      <c r="ZX143" s="119"/>
      <c r="ZY143" s="119"/>
      <c r="ZZ143" s="119"/>
      <c r="AAA143" s="119"/>
      <c r="AAB143" s="119"/>
      <c r="AAC143" s="119"/>
      <c r="AAD143" s="119"/>
      <c r="AAE143" s="119"/>
      <c r="AAF143" s="119"/>
      <c r="AAG143" s="119"/>
      <c r="AAH143" s="119"/>
      <c r="AAI143" s="119"/>
      <c r="AAJ143" s="119"/>
      <c r="AAK143" s="119"/>
      <c r="AAL143" s="119"/>
      <c r="AAM143" s="119"/>
      <c r="AAN143" s="119"/>
      <c r="AAO143" s="119"/>
      <c r="AAP143" s="119"/>
      <c r="AAQ143" s="119"/>
      <c r="AAR143" s="119"/>
      <c r="AAS143" s="119"/>
      <c r="AAT143" s="119"/>
      <c r="AAU143" s="119"/>
      <c r="AAV143" s="119"/>
      <c r="AAW143" s="119"/>
      <c r="AAX143" s="119"/>
      <c r="AAY143" s="119"/>
      <c r="AAZ143" s="119"/>
      <c r="ABA143" s="119"/>
      <c r="ABB143" s="119"/>
      <c r="ABC143" s="119"/>
      <c r="ABD143" s="119"/>
      <c r="ABE143" s="119"/>
      <c r="ABF143" s="119"/>
      <c r="ABG143" s="119"/>
      <c r="ABH143" s="119"/>
      <c r="ABI143" s="119"/>
      <c r="ABJ143" s="119"/>
      <c r="ABK143" s="119"/>
      <c r="ABL143" s="119"/>
      <c r="ABM143" s="119"/>
      <c r="ABN143" s="119"/>
      <c r="ABO143" s="119"/>
      <c r="ABP143" s="119"/>
      <c r="ABQ143" s="119"/>
      <c r="ABR143" s="119"/>
      <c r="ABS143" s="119"/>
      <c r="ABT143" s="119"/>
      <c r="ABU143" s="119"/>
      <c r="ABV143" s="119"/>
      <c r="ABW143" s="119"/>
      <c r="ABX143" s="119"/>
      <c r="ABY143" s="119"/>
      <c r="ABZ143" s="119"/>
      <c r="ACA143" s="119"/>
      <c r="ACB143" s="119"/>
      <c r="ACC143" s="119"/>
      <c r="ACD143" s="119"/>
      <c r="ACE143" s="119"/>
      <c r="ACF143" s="119"/>
      <c r="ACG143" s="119"/>
      <c r="ACH143" s="119"/>
      <c r="ACI143" s="119"/>
      <c r="ACJ143" s="119"/>
      <c r="ACK143" s="119"/>
      <c r="ACL143" s="119"/>
      <c r="ACM143" s="119"/>
      <c r="ACN143" s="119"/>
      <c r="ACO143" s="119"/>
      <c r="ACP143" s="119"/>
      <c r="ACQ143" s="119"/>
      <c r="ACR143" s="119"/>
      <c r="ACS143" s="119"/>
      <c r="ACT143" s="119"/>
      <c r="ACU143" s="119"/>
      <c r="ACV143" s="119"/>
      <c r="ACW143" s="119"/>
      <c r="ACX143" s="119"/>
      <c r="ACY143" s="119"/>
      <c r="ACZ143" s="119"/>
      <c r="ADA143" s="119"/>
      <c r="ADB143" s="119"/>
      <c r="ADC143" s="119"/>
      <c r="ADD143" s="119"/>
      <c r="ADE143" s="119"/>
      <c r="ADF143" s="119"/>
      <c r="ADG143" s="119"/>
      <c r="ADH143" s="119"/>
      <c r="ADI143" s="119"/>
      <c r="ADJ143" s="119"/>
      <c r="ADK143" s="119"/>
      <c r="ADL143" s="119"/>
      <c r="ADM143" s="119"/>
      <c r="ADN143" s="119"/>
      <c r="ADO143" s="119"/>
      <c r="ADP143" s="119"/>
      <c r="ADQ143" s="119"/>
      <c r="ADR143" s="119"/>
      <c r="ADS143" s="119"/>
      <c r="ADT143" s="119"/>
      <c r="ADU143" s="119"/>
      <c r="ADV143" s="119"/>
      <c r="ADW143" s="119"/>
      <c r="ADX143" s="119"/>
      <c r="ADY143" s="119"/>
      <c r="ADZ143" s="119"/>
      <c r="AEA143" s="119"/>
      <c r="AEB143" s="119"/>
      <c r="AEC143" s="119"/>
      <c r="AED143" s="119"/>
      <c r="AEE143" s="119"/>
      <c r="AEF143" s="119"/>
      <c r="AEG143" s="119"/>
      <c r="AEH143" s="119"/>
      <c r="AEI143" s="119"/>
      <c r="AEJ143" s="119"/>
      <c r="AEK143" s="119"/>
      <c r="AEL143" s="119"/>
      <c r="AEM143" s="119"/>
      <c r="AEN143" s="119"/>
      <c r="AEO143" s="119"/>
      <c r="AEP143" s="119"/>
      <c r="AEQ143" s="119"/>
      <c r="AER143" s="119"/>
      <c r="AES143" s="119"/>
      <c r="AET143" s="119"/>
      <c r="AEU143" s="119"/>
      <c r="AEV143" s="119"/>
      <c r="AEW143" s="119"/>
      <c r="AEX143" s="119"/>
      <c r="AEY143" s="119"/>
      <c r="AEZ143" s="119"/>
      <c r="AFA143" s="119"/>
      <c r="AFB143" s="119"/>
      <c r="AFC143" s="119"/>
      <c r="AFD143" s="119"/>
      <c r="AFE143" s="119"/>
      <c r="AFF143" s="119"/>
      <c r="AFG143" s="119"/>
      <c r="AFH143" s="119"/>
      <c r="AFI143" s="119"/>
      <c r="AFJ143" s="119"/>
      <c r="AFK143" s="119"/>
      <c r="AFL143" s="119"/>
      <c r="AFM143" s="119"/>
      <c r="AFN143" s="119"/>
      <c r="AFO143" s="119"/>
      <c r="AFP143" s="119"/>
      <c r="AFQ143" s="119"/>
      <c r="AFR143" s="119"/>
      <c r="AFS143" s="119"/>
      <c r="AFT143" s="119"/>
      <c r="AFU143" s="119"/>
      <c r="AFV143" s="119"/>
      <c r="AFW143" s="119"/>
      <c r="AFX143" s="119"/>
      <c r="AFY143" s="119"/>
      <c r="AFZ143" s="119"/>
      <c r="AGA143" s="119"/>
      <c r="AGB143" s="119"/>
      <c r="AGC143" s="119"/>
      <c r="AGD143" s="119"/>
      <c r="AGE143" s="119"/>
      <c r="AGF143" s="119"/>
      <c r="AGG143" s="119"/>
      <c r="AGH143" s="119"/>
      <c r="AGI143" s="119"/>
      <c r="AGJ143" s="119"/>
      <c r="AGK143" s="119"/>
      <c r="AGL143" s="119"/>
      <c r="AGM143" s="119"/>
      <c r="AGN143" s="119"/>
      <c r="AGO143" s="119"/>
      <c r="AGP143" s="119"/>
      <c r="AGQ143" s="119"/>
      <c r="AGR143" s="119"/>
      <c r="AGS143" s="119"/>
      <c r="AGT143" s="119"/>
      <c r="AGU143" s="119"/>
      <c r="AGV143" s="119"/>
      <c r="AGW143" s="119"/>
      <c r="AGX143" s="119"/>
      <c r="AGY143" s="119"/>
      <c r="AGZ143" s="119"/>
      <c r="AHA143" s="119"/>
      <c r="AHB143" s="119"/>
      <c r="AHC143" s="119"/>
      <c r="AHD143" s="119"/>
      <c r="AHE143" s="119"/>
      <c r="AHF143" s="119"/>
      <c r="AHG143" s="119"/>
      <c r="AHH143" s="119"/>
      <c r="AHI143" s="119"/>
      <c r="AHJ143" s="119"/>
      <c r="AHK143" s="119"/>
      <c r="AHL143" s="119"/>
      <c r="AHM143" s="119"/>
      <c r="AHN143" s="119"/>
      <c r="AHO143" s="119"/>
      <c r="AHP143" s="119"/>
      <c r="AHQ143" s="119"/>
      <c r="AHR143" s="119"/>
      <c r="AHS143" s="119"/>
      <c r="AHT143" s="119"/>
      <c r="AHU143" s="119"/>
      <c r="AHV143" s="119"/>
      <c r="AHW143" s="119"/>
      <c r="AHX143" s="119"/>
      <c r="AHY143" s="119"/>
      <c r="AHZ143" s="119"/>
      <c r="AIA143" s="119"/>
      <c r="AIB143" s="119"/>
      <c r="AIC143" s="119"/>
      <c r="AID143" s="119"/>
      <c r="AIE143" s="119"/>
      <c r="AIF143" s="119"/>
      <c r="AIG143" s="119"/>
      <c r="AIH143" s="119"/>
      <c r="AII143" s="119"/>
      <c r="AIJ143" s="119"/>
      <c r="AIK143" s="119"/>
      <c r="AIL143" s="119"/>
      <c r="AIM143" s="119"/>
      <c r="AIN143" s="119"/>
      <c r="AIO143" s="119"/>
      <c r="AIP143" s="119"/>
      <c r="AIQ143" s="119"/>
      <c r="AIR143" s="119"/>
      <c r="AIS143" s="119"/>
      <c r="AIT143" s="119"/>
      <c r="AIU143" s="119"/>
      <c r="AIV143" s="119"/>
      <c r="AIW143" s="119"/>
      <c r="AIX143" s="119"/>
      <c r="AIY143" s="119"/>
      <c r="AIZ143" s="119"/>
      <c r="AJA143" s="119"/>
      <c r="AJB143" s="119"/>
      <c r="AJC143" s="119"/>
      <c r="AJD143" s="119"/>
      <c r="AJE143" s="119"/>
      <c r="AJF143" s="119"/>
      <c r="AJG143" s="119"/>
      <c r="AJH143" s="119"/>
      <c r="AJI143" s="119"/>
      <c r="AJJ143" s="119"/>
      <c r="AJK143" s="119"/>
      <c r="AJL143" s="119"/>
      <c r="AJM143" s="119"/>
      <c r="AJN143" s="119"/>
      <c r="AJO143" s="119"/>
      <c r="AJP143" s="119"/>
      <c r="AJQ143" s="119"/>
      <c r="AJR143" s="119"/>
      <c r="AJS143" s="119"/>
      <c r="AJT143" s="119"/>
      <c r="AJU143" s="119"/>
      <c r="AJV143" s="119"/>
      <c r="AJW143" s="119"/>
      <c r="AJX143" s="119"/>
      <c r="AJY143" s="119"/>
      <c r="AJZ143" s="119"/>
      <c r="AKA143" s="119"/>
      <c r="AKB143" s="119"/>
      <c r="AKC143" s="119"/>
      <c r="AKD143" s="119"/>
      <c r="AKE143" s="119"/>
      <c r="AKF143" s="119"/>
      <c r="AKG143" s="119"/>
      <c r="AKH143" s="119"/>
      <c r="AKI143" s="119"/>
      <c r="AKJ143" s="119"/>
      <c r="AKK143" s="119"/>
      <c r="AKL143" s="119"/>
      <c r="AKM143" s="119"/>
      <c r="AKN143" s="119"/>
      <c r="AKO143" s="119"/>
      <c r="AKP143" s="119"/>
      <c r="AKQ143" s="119"/>
      <c r="AKR143" s="119"/>
      <c r="AKS143" s="119"/>
      <c r="AKT143" s="119"/>
      <c r="AKU143" s="119"/>
      <c r="AKV143" s="119"/>
      <c r="AKW143" s="119"/>
      <c r="AKX143" s="119"/>
      <c r="AKY143" s="119"/>
      <c r="AKZ143" s="119"/>
      <c r="ALA143" s="119"/>
      <c r="ALB143" s="119"/>
      <c r="ALC143" s="119"/>
      <c r="ALD143" s="119"/>
      <c r="ALE143" s="119"/>
      <c r="ALF143" s="119"/>
      <c r="ALG143" s="119"/>
      <c r="ALH143" s="119"/>
      <c r="ALI143" s="119"/>
      <c r="ALJ143" s="119"/>
      <c r="ALK143" s="119"/>
      <c r="ALL143" s="119"/>
      <c r="ALM143" s="119"/>
      <c r="ALN143" s="119"/>
      <c r="ALO143" s="119"/>
      <c r="ALP143" s="119"/>
      <c r="ALQ143" s="119"/>
      <c r="ALR143" s="119"/>
      <c r="ALS143" s="119"/>
      <c r="ALT143" s="119"/>
      <c r="ALU143" s="119"/>
      <c r="ALV143" s="119"/>
      <c r="ALW143" s="119"/>
      <c r="ALX143" s="119"/>
      <c r="ALY143" s="119"/>
      <c r="ALZ143" s="119"/>
      <c r="AMA143" s="119"/>
      <c r="AMB143" s="119"/>
      <c r="AMC143" s="119"/>
      <c r="AMD143" s="119"/>
      <c r="AME143" s="119"/>
      <c r="AMF143" s="119"/>
      <c r="AMG143" s="119"/>
      <c r="AMH143" s="119"/>
      <c r="AMI143" s="119"/>
      <c r="AMJ143" s="119"/>
    </row>
    <row r="144" spans="1:1024" customFormat="1" ht="15">
      <c r="A144" s="114" t="s">
        <v>72</v>
      </c>
      <c r="B144" s="115"/>
      <c r="C144" s="116"/>
      <c r="D144" s="116"/>
      <c r="E144" s="117"/>
      <c r="F144" s="117"/>
      <c r="G144" s="117"/>
      <c r="H144" s="117">
        <f>H145*E145</f>
        <v>16091.59</v>
      </c>
    </row>
    <row r="145" spans="1:1024" customFormat="1" ht="41.25" customHeight="1">
      <c r="A145" s="114" t="s">
        <v>9196</v>
      </c>
      <c r="B145" s="115" t="s">
        <v>110</v>
      </c>
      <c r="C145" s="116" t="s">
        <v>101</v>
      </c>
      <c r="D145" s="116" t="s">
        <v>102</v>
      </c>
      <c r="E145" s="117">
        <v>1</v>
      </c>
      <c r="F145" s="117" t="s">
        <v>91</v>
      </c>
      <c r="G145" s="117" t="s">
        <v>91</v>
      </c>
      <c r="H145" s="117">
        <v>16091.59</v>
      </c>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19"/>
      <c r="BT145" s="119"/>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19"/>
      <c r="DG145" s="119"/>
      <c r="DH145" s="119"/>
      <c r="DI145" s="119"/>
      <c r="DJ145" s="119"/>
      <c r="DK145" s="119"/>
      <c r="DL145" s="119"/>
      <c r="DM145" s="119"/>
      <c r="DN145" s="119"/>
      <c r="DO145" s="119"/>
      <c r="DP145" s="119"/>
      <c r="DQ145" s="119"/>
      <c r="DR145" s="119"/>
      <c r="DS145" s="119"/>
      <c r="DT145" s="119"/>
      <c r="DU145" s="119"/>
      <c r="DV145" s="119"/>
      <c r="DW145" s="119"/>
      <c r="DX145" s="119"/>
      <c r="DY145" s="119"/>
      <c r="DZ145" s="119"/>
      <c r="EA145" s="119"/>
      <c r="EB145" s="119"/>
      <c r="EC145" s="119"/>
      <c r="ED145" s="119"/>
      <c r="EE145" s="119"/>
      <c r="EF145" s="119"/>
      <c r="EG145" s="119"/>
      <c r="EH145" s="119"/>
      <c r="EI145" s="119"/>
      <c r="EJ145" s="119"/>
      <c r="EK145" s="119"/>
      <c r="EL145" s="119"/>
      <c r="EM145" s="119"/>
      <c r="EN145" s="119"/>
      <c r="EO145" s="119"/>
      <c r="EP145" s="119"/>
      <c r="EQ145" s="119"/>
      <c r="ER145" s="119"/>
      <c r="ES145" s="119"/>
      <c r="ET145" s="119"/>
      <c r="EU145" s="119"/>
      <c r="EV145" s="119"/>
      <c r="EW145" s="119"/>
      <c r="EX145" s="119"/>
      <c r="EY145" s="119"/>
      <c r="EZ145" s="119"/>
      <c r="FA145" s="119"/>
      <c r="FB145" s="119"/>
      <c r="FC145" s="119"/>
      <c r="FD145" s="119"/>
      <c r="FE145" s="119"/>
      <c r="FF145" s="119"/>
      <c r="FG145" s="119"/>
      <c r="FH145" s="119"/>
      <c r="FI145" s="119"/>
      <c r="FJ145" s="119"/>
      <c r="FK145" s="119"/>
      <c r="FL145" s="119"/>
      <c r="FM145" s="119"/>
      <c r="FN145" s="119"/>
      <c r="FO145" s="119"/>
      <c r="FP145" s="119"/>
      <c r="FQ145" s="119"/>
      <c r="FR145" s="119"/>
      <c r="FS145" s="119"/>
      <c r="FT145" s="119"/>
      <c r="FU145" s="119"/>
      <c r="FV145" s="119"/>
      <c r="FW145" s="119"/>
      <c r="FX145" s="119"/>
      <c r="FY145" s="119"/>
      <c r="FZ145" s="119"/>
      <c r="GA145" s="119"/>
      <c r="GB145" s="119"/>
      <c r="GC145" s="119"/>
      <c r="GD145" s="119"/>
      <c r="GE145" s="119"/>
      <c r="GF145" s="119"/>
      <c r="GG145" s="119"/>
      <c r="GH145" s="119"/>
      <c r="GI145" s="119"/>
      <c r="GJ145" s="119"/>
      <c r="GK145" s="119"/>
      <c r="GL145" s="119"/>
      <c r="GM145" s="119"/>
      <c r="GN145" s="119"/>
      <c r="GO145" s="119"/>
      <c r="GP145" s="119"/>
      <c r="GQ145" s="119"/>
      <c r="GR145" s="119"/>
      <c r="GS145" s="119"/>
      <c r="GT145" s="119"/>
      <c r="GU145" s="119"/>
      <c r="GV145" s="119"/>
      <c r="GW145" s="119"/>
      <c r="GX145" s="119"/>
      <c r="GY145" s="119"/>
      <c r="GZ145" s="119"/>
      <c r="HA145" s="119"/>
      <c r="HB145" s="119"/>
      <c r="HC145" s="119"/>
      <c r="HD145" s="119"/>
      <c r="HE145" s="119"/>
      <c r="HF145" s="119"/>
      <c r="HG145" s="119"/>
      <c r="HH145" s="119"/>
      <c r="HI145" s="119"/>
      <c r="HJ145" s="119"/>
      <c r="HK145" s="119"/>
      <c r="HL145" s="119"/>
      <c r="HM145" s="119"/>
      <c r="HN145" s="119"/>
      <c r="HO145" s="119"/>
      <c r="HP145" s="119"/>
      <c r="HQ145" s="119"/>
      <c r="HR145" s="119"/>
      <c r="HS145" s="119"/>
      <c r="HT145" s="119"/>
      <c r="HU145" s="119"/>
      <c r="HV145" s="119"/>
      <c r="HW145" s="119"/>
      <c r="HX145" s="119"/>
      <c r="HY145" s="119"/>
      <c r="HZ145" s="119"/>
      <c r="IA145" s="119"/>
      <c r="IB145" s="119"/>
      <c r="IC145" s="119"/>
      <c r="ID145" s="119"/>
      <c r="IE145" s="119"/>
      <c r="IF145" s="119"/>
      <c r="IG145" s="119"/>
      <c r="IH145" s="119"/>
      <c r="II145" s="119"/>
      <c r="IJ145" s="119"/>
      <c r="IK145" s="119"/>
      <c r="IL145" s="119"/>
      <c r="IM145" s="119"/>
      <c r="IN145" s="119"/>
      <c r="IO145" s="119"/>
      <c r="IP145" s="119"/>
      <c r="IQ145" s="119"/>
      <c r="IR145" s="119"/>
      <c r="IS145" s="119"/>
      <c r="IT145" s="119"/>
      <c r="IU145" s="119"/>
      <c r="IV145" s="119"/>
      <c r="IW145" s="119"/>
      <c r="IX145" s="119"/>
      <c r="IY145" s="119"/>
      <c r="IZ145" s="119"/>
      <c r="JA145" s="119"/>
      <c r="JB145" s="119"/>
      <c r="JC145" s="119"/>
      <c r="JD145" s="119"/>
      <c r="JE145" s="119"/>
      <c r="JF145" s="119"/>
      <c r="JG145" s="119"/>
      <c r="JH145" s="119"/>
      <c r="JI145" s="119"/>
      <c r="JJ145" s="119"/>
      <c r="JK145" s="119"/>
      <c r="JL145" s="119"/>
      <c r="JM145" s="119"/>
      <c r="JN145" s="119"/>
      <c r="JO145" s="119"/>
      <c r="JP145" s="119"/>
      <c r="JQ145" s="119"/>
      <c r="JR145" s="119"/>
      <c r="JS145" s="119"/>
      <c r="JT145" s="119"/>
      <c r="JU145" s="119"/>
      <c r="JV145" s="119"/>
      <c r="JW145" s="119"/>
      <c r="JX145" s="119"/>
      <c r="JY145" s="119"/>
      <c r="JZ145" s="119"/>
      <c r="KA145" s="119"/>
      <c r="KB145" s="119"/>
      <c r="KC145" s="119"/>
      <c r="KD145" s="119"/>
      <c r="KE145" s="119"/>
      <c r="KF145" s="119"/>
      <c r="KG145" s="119"/>
      <c r="KH145" s="119"/>
      <c r="KI145" s="119"/>
      <c r="KJ145" s="119"/>
      <c r="KK145" s="119"/>
      <c r="KL145" s="119"/>
      <c r="KM145" s="119"/>
      <c r="KN145" s="119"/>
      <c r="KO145" s="119"/>
      <c r="KP145" s="119"/>
      <c r="KQ145" s="119"/>
      <c r="KR145" s="119"/>
      <c r="KS145" s="119"/>
      <c r="KT145" s="119"/>
      <c r="KU145" s="119"/>
      <c r="KV145" s="119"/>
      <c r="KW145" s="119"/>
      <c r="KX145" s="119"/>
      <c r="KY145" s="119"/>
      <c r="KZ145" s="119"/>
      <c r="LA145" s="119"/>
      <c r="LB145" s="119"/>
      <c r="LC145" s="119"/>
      <c r="LD145" s="119"/>
      <c r="LE145" s="119"/>
      <c r="LF145" s="119"/>
      <c r="LG145" s="119"/>
      <c r="LH145" s="119"/>
      <c r="LI145" s="119"/>
      <c r="LJ145" s="119"/>
      <c r="LK145" s="119"/>
      <c r="LL145" s="119"/>
      <c r="LM145" s="119"/>
      <c r="LN145" s="119"/>
      <c r="LO145" s="119"/>
      <c r="LP145" s="119"/>
      <c r="LQ145" s="119"/>
      <c r="LR145" s="119"/>
      <c r="LS145" s="119"/>
      <c r="LT145" s="119"/>
      <c r="LU145" s="119"/>
      <c r="LV145" s="119"/>
      <c r="LW145" s="119"/>
      <c r="LX145" s="119"/>
      <c r="LY145" s="119"/>
      <c r="LZ145" s="119"/>
      <c r="MA145" s="119"/>
      <c r="MB145" s="119"/>
      <c r="MC145" s="119"/>
      <c r="MD145" s="119"/>
      <c r="ME145" s="119"/>
      <c r="MF145" s="119"/>
      <c r="MG145" s="119"/>
      <c r="MH145" s="119"/>
      <c r="MI145" s="119"/>
      <c r="MJ145" s="119"/>
      <c r="MK145" s="119"/>
      <c r="ML145" s="119"/>
      <c r="MM145" s="119"/>
      <c r="MN145" s="119"/>
      <c r="MO145" s="119"/>
      <c r="MP145" s="119"/>
      <c r="MQ145" s="119"/>
      <c r="MR145" s="119"/>
      <c r="MS145" s="119"/>
      <c r="MT145" s="119"/>
      <c r="MU145" s="119"/>
      <c r="MV145" s="119"/>
      <c r="MW145" s="119"/>
      <c r="MX145" s="119"/>
      <c r="MY145" s="119"/>
      <c r="MZ145" s="119"/>
      <c r="NA145" s="119"/>
      <c r="NB145" s="119"/>
      <c r="NC145" s="119"/>
      <c r="ND145" s="119"/>
      <c r="NE145" s="119"/>
      <c r="NF145" s="119"/>
      <c r="NG145" s="119"/>
      <c r="NH145" s="119"/>
      <c r="NI145" s="119"/>
      <c r="NJ145" s="119"/>
      <c r="NK145" s="119"/>
      <c r="NL145" s="119"/>
      <c r="NM145" s="119"/>
      <c r="NN145" s="119"/>
      <c r="NO145" s="119"/>
      <c r="NP145" s="119"/>
      <c r="NQ145" s="119"/>
      <c r="NR145" s="119"/>
      <c r="NS145" s="119"/>
      <c r="NT145" s="119"/>
      <c r="NU145" s="119"/>
      <c r="NV145" s="119"/>
      <c r="NW145" s="119"/>
      <c r="NX145" s="119"/>
      <c r="NY145" s="119"/>
      <c r="NZ145" s="119"/>
      <c r="OA145" s="119"/>
      <c r="OB145" s="119"/>
      <c r="OC145" s="119"/>
      <c r="OD145" s="119"/>
      <c r="OE145" s="119"/>
      <c r="OF145" s="119"/>
      <c r="OG145" s="119"/>
      <c r="OH145" s="119"/>
      <c r="OI145" s="119"/>
      <c r="OJ145" s="119"/>
      <c r="OK145" s="119"/>
      <c r="OL145" s="119"/>
      <c r="OM145" s="119"/>
      <c r="ON145" s="119"/>
      <c r="OO145" s="119"/>
      <c r="OP145" s="119"/>
      <c r="OQ145" s="119"/>
      <c r="OR145" s="119"/>
      <c r="OS145" s="119"/>
      <c r="OT145" s="119"/>
      <c r="OU145" s="119"/>
      <c r="OV145" s="119"/>
      <c r="OW145" s="119"/>
      <c r="OX145" s="119"/>
      <c r="OY145" s="119"/>
      <c r="OZ145" s="119"/>
      <c r="PA145" s="119"/>
      <c r="PB145" s="119"/>
      <c r="PC145" s="119"/>
      <c r="PD145" s="119"/>
      <c r="PE145" s="119"/>
      <c r="PF145" s="119"/>
      <c r="PG145" s="119"/>
      <c r="PH145" s="119"/>
      <c r="PI145" s="119"/>
      <c r="PJ145" s="119"/>
      <c r="PK145" s="119"/>
      <c r="PL145" s="119"/>
      <c r="PM145" s="119"/>
      <c r="PN145" s="119"/>
      <c r="PO145" s="119"/>
      <c r="PP145" s="119"/>
      <c r="PQ145" s="119"/>
      <c r="PR145" s="119"/>
      <c r="PS145" s="119"/>
      <c r="PT145" s="119"/>
      <c r="PU145" s="119"/>
      <c r="PV145" s="119"/>
      <c r="PW145" s="119"/>
      <c r="PX145" s="119"/>
      <c r="PY145" s="119"/>
      <c r="PZ145" s="119"/>
      <c r="QA145" s="119"/>
      <c r="QB145" s="119"/>
      <c r="QC145" s="119"/>
      <c r="QD145" s="119"/>
      <c r="QE145" s="119"/>
      <c r="QF145" s="119"/>
      <c r="QG145" s="119"/>
      <c r="QH145" s="119"/>
      <c r="QI145" s="119"/>
      <c r="QJ145" s="119"/>
      <c r="QK145" s="119"/>
      <c r="QL145" s="119"/>
      <c r="QM145" s="119"/>
      <c r="QN145" s="119"/>
      <c r="QO145" s="119"/>
      <c r="QP145" s="119"/>
      <c r="QQ145" s="119"/>
      <c r="QR145" s="119"/>
      <c r="QS145" s="119"/>
      <c r="QT145" s="119"/>
      <c r="QU145" s="119"/>
      <c r="QV145" s="119"/>
      <c r="QW145" s="119"/>
      <c r="QX145" s="119"/>
      <c r="QY145" s="119"/>
      <c r="QZ145" s="119"/>
      <c r="RA145" s="119"/>
      <c r="RB145" s="119"/>
      <c r="RC145" s="119"/>
      <c r="RD145" s="119"/>
      <c r="RE145" s="119"/>
      <c r="RF145" s="119"/>
      <c r="RG145" s="119"/>
      <c r="RH145" s="119"/>
      <c r="RI145" s="119"/>
      <c r="RJ145" s="119"/>
      <c r="RK145" s="119"/>
      <c r="RL145" s="119"/>
      <c r="RM145" s="119"/>
      <c r="RN145" s="119"/>
      <c r="RO145" s="119"/>
      <c r="RP145" s="119"/>
      <c r="RQ145" s="119"/>
      <c r="RR145" s="119"/>
      <c r="RS145" s="119"/>
      <c r="RT145" s="119"/>
      <c r="RU145" s="119"/>
      <c r="RV145" s="119"/>
      <c r="RW145" s="119"/>
      <c r="RX145" s="119"/>
      <c r="RY145" s="119"/>
      <c r="RZ145" s="119"/>
      <c r="SA145" s="119"/>
      <c r="SB145" s="119"/>
      <c r="SC145" s="119"/>
      <c r="SD145" s="119"/>
      <c r="SE145" s="119"/>
      <c r="SF145" s="119"/>
      <c r="SG145" s="119"/>
      <c r="SH145" s="119"/>
      <c r="SI145" s="119"/>
      <c r="SJ145" s="119"/>
      <c r="SK145" s="119"/>
      <c r="SL145" s="119"/>
      <c r="SM145" s="119"/>
      <c r="SN145" s="119"/>
      <c r="SO145" s="119"/>
      <c r="SP145" s="119"/>
      <c r="SQ145" s="119"/>
      <c r="SR145" s="119"/>
      <c r="SS145" s="119"/>
      <c r="ST145" s="119"/>
      <c r="SU145" s="119"/>
      <c r="SV145" s="119"/>
      <c r="SW145" s="119"/>
      <c r="SX145" s="119"/>
      <c r="SY145" s="119"/>
      <c r="SZ145" s="119"/>
      <c r="TA145" s="119"/>
      <c r="TB145" s="119"/>
      <c r="TC145" s="119"/>
      <c r="TD145" s="119"/>
      <c r="TE145" s="119"/>
      <c r="TF145" s="119"/>
      <c r="TG145" s="119"/>
      <c r="TH145" s="119"/>
      <c r="TI145" s="119"/>
      <c r="TJ145" s="119"/>
      <c r="TK145" s="119"/>
      <c r="TL145" s="119"/>
      <c r="TM145" s="119"/>
      <c r="TN145" s="119"/>
      <c r="TO145" s="119"/>
      <c r="TP145" s="119"/>
      <c r="TQ145" s="119"/>
      <c r="TR145" s="119"/>
      <c r="TS145" s="119"/>
      <c r="TT145" s="119"/>
      <c r="TU145" s="119"/>
      <c r="TV145" s="119"/>
      <c r="TW145" s="119"/>
      <c r="TX145" s="119"/>
      <c r="TY145" s="119"/>
      <c r="TZ145" s="119"/>
      <c r="UA145" s="119"/>
      <c r="UB145" s="119"/>
      <c r="UC145" s="119"/>
      <c r="UD145" s="119"/>
      <c r="UE145" s="119"/>
      <c r="UF145" s="119"/>
      <c r="UG145" s="119"/>
      <c r="UH145" s="119"/>
      <c r="UI145" s="119"/>
      <c r="UJ145" s="119"/>
      <c r="UK145" s="119"/>
      <c r="UL145" s="119"/>
      <c r="UM145" s="119"/>
      <c r="UN145" s="119"/>
      <c r="UO145" s="119"/>
      <c r="UP145" s="119"/>
      <c r="UQ145" s="119"/>
      <c r="UR145" s="119"/>
      <c r="US145" s="119"/>
      <c r="UT145" s="119"/>
      <c r="UU145" s="119"/>
      <c r="UV145" s="119"/>
      <c r="UW145" s="119"/>
      <c r="UX145" s="119"/>
      <c r="UY145" s="119"/>
      <c r="UZ145" s="119"/>
      <c r="VA145" s="119"/>
      <c r="VB145" s="119"/>
      <c r="VC145" s="119"/>
      <c r="VD145" s="119"/>
      <c r="VE145" s="119"/>
      <c r="VF145" s="119"/>
      <c r="VG145" s="119"/>
      <c r="VH145" s="119"/>
      <c r="VI145" s="119"/>
      <c r="VJ145" s="119"/>
      <c r="VK145" s="119"/>
      <c r="VL145" s="119"/>
      <c r="VM145" s="119"/>
      <c r="VN145" s="119"/>
      <c r="VO145" s="119"/>
      <c r="VP145" s="119"/>
      <c r="VQ145" s="119"/>
      <c r="VR145" s="119"/>
      <c r="VS145" s="119"/>
      <c r="VT145" s="119"/>
      <c r="VU145" s="119"/>
      <c r="VV145" s="119"/>
      <c r="VW145" s="119"/>
      <c r="VX145" s="119"/>
      <c r="VY145" s="119"/>
      <c r="VZ145" s="119"/>
      <c r="WA145" s="119"/>
      <c r="WB145" s="119"/>
      <c r="WC145" s="119"/>
      <c r="WD145" s="119"/>
      <c r="WE145" s="119"/>
      <c r="WF145" s="119"/>
      <c r="WG145" s="119"/>
      <c r="WH145" s="119"/>
      <c r="WI145" s="119"/>
      <c r="WJ145" s="119"/>
      <c r="WK145" s="119"/>
      <c r="WL145" s="119"/>
      <c r="WM145" s="119"/>
      <c r="WN145" s="119"/>
      <c r="WO145" s="119"/>
      <c r="WP145" s="119"/>
      <c r="WQ145" s="119"/>
      <c r="WR145" s="119"/>
      <c r="WS145" s="119"/>
      <c r="WT145" s="119"/>
      <c r="WU145" s="119"/>
      <c r="WV145" s="119"/>
      <c r="WW145" s="119"/>
      <c r="WX145" s="119"/>
      <c r="WY145" s="119"/>
      <c r="WZ145" s="119"/>
      <c r="XA145" s="119"/>
      <c r="XB145" s="119"/>
      <c r="XC145" s="119"/>
      <c r="XD145" s="119"/>
      <c r="XE145" s="119"/>
      <c r="XF145" s="119"/>
      <c r="XG145" s="119"/>
      <c r="XH145" s="119"/>
      <c r="XI145" s="119"/>
      <c r="XJ145" s="119"/>
      <c r="XK145" s="119"/>
      <c r="XL145" s="119"/>
      <c r="XM145" s="119"/>
      <c r="XN145" s="119"/>
      <c r="XO145" s="119"/>
      <c r="XP145" s="119"/>
      <c r="XQ145" s="119"/>
      <c r="XR145" s="119"/>
      <c r="XS145" s="119"/>
      <c r="XT145" s="119"/>
      <c r="XU145" s="119"/>
      <c r="XV145" s="119"/>
      <c r="XW145" s="119"/>
      <c r="XX145" s="119"/>
      <c r="XY145" s="119"/>
      <c r="XZ145" s="119"/>
      <c r="YA145" s="119"/>
      <c r="YB145" s="119"/>
      <c r="YC145" s="119"/>
      <c r="YD145" s="119"/>
      <c r="YE145" s="119"/>
      <c r="YF145" s="119"/>
      <c r="YG145" s="119"/>
      <c r="YH145" s="119"/>
      <c r="YI145" s="119"/>
      <c r="YJ145" s="119"/>
      <c r="YK145" s="119"/>
      <c r="YL145" s="119"/>
      <c r="YM145" s="119"/>
      <c r="YN145" s="119"/>
      <c r="YO145" s="119"/>
      <c r="YP145" s="119"/>
      <c r="YQ145" s="119"/>
      <c r="YR145" s="119"/>
      <c r="YS145" s="119"/>
      <c r="YT145" s="119"/>
      <c r="YU145" s="119"/>
      <c r="YV145" s="119"/>
      <c r="YW145" s="119"/>
      <c r="YX145" s="119"/>
      <c r="YY145" s="119"/>
      <c r="YZ145" s="119"/>
      <c r="ZA145" s="119"/>
      <c r="ZB145" s="119"/>
      <c r="ZC145" s="119"/>
      <c r="ZD145" s="119"/>
      <c r="ZE145" s="119"/>
      <c r="ZF145" s="119"/>
      <c r="ZG145" s="119"/>
      <c r="ZH145" s="119"/>
      <c r="ZI145" s="119"/>
      <c r="ZJ145" s="119"/>
      <c r="ZK145" s="119"/>
      <c r="ZL145" s="119"/>
      <c r="ZM145" s="119"/>
      <c r="ZN145" s="119"/>
      <c r="ZO145" s="119"/>
      <c r="ZP145" s="119"/>
      <c r="ZQ145" s="119"/>
      <c r="ZR145" s="119"/>
      <c r="ZS145" s="119"/>
      <c r="ZT145" s="119"/>
      <c r="ZU145" s="119"/>
      <c r="ZV145" s="119"/>
      <c r="ZW145" s="119"/>
      <c r="ZX145" s="119"/>
      <c r="ZY145" s="119"/>
      <c r="ZZ145" s="119"/>
      <c r="AAA145" s="119"/>
      <c r="AAB145" s="119"/>
      <c r="AAC145" s="119"/>
      <c r="AAD145" s="119"/>
      <c r="AAE145" s="119"/>
      <c r="AAF145" s="119"/>
      <c r="AAG145" s="119"/>
      <c r="AAH145" s="119"/>
      <c r="AAI145" s="119"/>
      <c r="AAJ145" s="119"/>
      <c r="AAK145" s="119"/>
      <c r="AAL145" s="119"/>
      <c r="AAM145" s="119"/>
      <c r="AAN145" s="119"/>
      <c r="AAO145" s="119"/>
      <c r="AAP145" s="119"/>
      <c r="AAQ145" s="119"/>
      <c r="AAR145" s="119"/>
      <c r="AAS145" s="119"/>
      <c r="AAT145" s="119"/>
      <c r="AAU145" s="119"/>
      <c r="AAV145" s="119"/>
      <c r="AAW145" s="119"/>
      <c r="AAX145" s="119"/>
      <c r="AAY145" s="119"/>
      <c r="AAZ145" s="119"/>
      <c r="ABA145" s="119"/>
      <c r="ABB145" s="119"/>
      <c r="ABC145" s="119"/>
      <c r="ABD145" s="119"/>
      <c r="ABE145" s="119"/>
      <c r="ABF145" s="119"/>
      <c r="ABG145" s="119"/>
      <c r="ABH145" s="119"/>
      <c r="ABI145" s="119"/>
      <c r="ABJ145" s="119"/>
      <c r="ABK145" s="119"/>
      <c r="ABL145" s="119"/>
      <c r="ABM145" s="119"/>
      <c r="ABN145" s="119"/>
      <c r="ABO145" s="119"/>
      <c r="ABP145" s="119"/>
      <c r="ABQ145" s="119"/>
      <c r="ABR145" s="119"/>
      <c r="ABS145" s="119"/>
      <c r="ABT145" s="119"/>
      <c r="ABU145" s="119"/>
      <c r="ABV145" s="119"/>
      <c r="ABW145" s="119"/>
      <c r="ABX145" s="119"/>
      <c r="ABY145" s="119"/>
      <c r="ABZ145" s="119"/>
      <c r="ACA145" s="119"/>
      <c r="ACB145" s="119"/>
      <c r="ACC145" s="119"/>
      <c r="ACD145" s="119"/>
      <c r="ACE145" s="119"/>
      <c r="ACF145" s="119"/>
      <c r="ACG145" s="119"/>
      <c r="ACH145" s="119"/>
      <c r="ACI145" s="119"/>
      <c r="ACJ145" s="119"/>
      <c r="ACK145" s="119"/>
      <c r="ACL145" s="119"/>
      <c r="ACM145" s="119"/>
      <c r="ACN145" s="119"/>
      <c r="ACO145" s="119"/>
      <c r="ACP145" s="119"/>
      <c r="ACQ145" s="119"/>
      <c r="ACR145" s="119"/>
      <c r="ACS145" s="119"/>
      <c r="ACT145" s="119"/>
      <c r="ACU145" s="119"/>
      <c r="ACV145" s="119"/>
      <c r="ACW145" s="119"/>
      <c r="ACX145" s="119"/>
      <c r="ACY145" s="119"/>
      <c r="ACZ145" s="119"/>
      <c r="ADA145" s="119"/>
      <c r="ADB145" s="119"/>
      <c r="ADC145" s="119"/>
      <c r="ADD145" s="119"/>
      <c r="ADE145" s="119"/>
      <c r="ADF145" s="119"/>
      <c r="ADG145" s="119"/>
      <c r="ADH145" s="119"/>
      <c r="ADI145" s="119"/>
      <c r="ADJ145" s="119"/>
      <c r="ADK145" s="119"/>
      <c r="ADL145" s="119"/>
      <c r="ADM145" s="119"/>
      <c r="ADN145" s="119"/>
      <c r="ADO145" s="119"/>
      <c r="ADP145" s="119"/>
      <c r="ADQ145" s="119"/>
      <c r="ADR145" s="119"/>
      <c r="ADS145" s="119"/>
      <c r="ADT145" s="119"/>
      <c r="ADU145" s="119"/>
      <c r="ADV145" s="119"/>
      <c r="ADW145" s="119"/>
      <c r="ADX145" s="119"/>
      <c r="ADY145" s="119"/>
      <c r="ADZ145" s="119"/>
      <c r="AEA145" s="119"/>
      <c r="AEB145" s="119"/>
      <c r="AEC145" s="119"/>
      <c r="AED145" s="119"/>
      <c r="AEE145" s="119"/>
      <c r="AEF145" s="119"/>
      <c r="AEG145" s="119"/>
      <c r="AEH145" s="119"/>
      <c r="AEI145" s="119"/>
      <c r="AEJ145" s="119"/>
      <c r="AEK145" s="119"/>
      <c r="AEL145" s="119"/>
      <c r="AEM145" s="119"/>
      <c r="AEN145" s="119"/>
      <c r="AEO145" s="119"/>
      <c r="AEP145" s="119"/>
      <c r="AEQ145" s="119"/>
      <c r="AER145" s="119"/>
      <c r="AES145" s="119"/>
      <c r="AET145" s="119"/>
      <c r="AEU145" s="119"/>
      <c r="AEV145" s="119"/>
      <c r="AEW145" s="119"/>
      <c r="AEX145" s="119"/>
      <c r="AEY145" s="119"/>
      <c r="AEZ145" s="119"/>
      <c r="AFA145" s="119"/>
      <c r="AFB145" s="119"/>
      <c r="AFC145" s="119"/>
      <c r="AFD145" s="119"/>
      <c r="AFE145" s="119"/>
      <c r="AFF145" s="119"/>
      <c r="AFG145" s="119"/>
      <c r="AFH145" s="119"/>
      <c r="AFI145" s="119"/>
      <c r="AFJ145" s="119"/>
      <c r="AFK145" s="119"/>
      <c r="AFL145" s="119"/>
      <c r="AFM145" s="119"/>
      <c r="AFN145" s="119"/>
      <c r="AFO145" s="119"/>
      <c r="AFP145" s="119"/>
      <c r="AFQ145" s="119"/>
      <c r="AFR145" s="119"/>
      <c r="AFS145" s="119"/>
      <c r="AFT145" s="119"/>
      <c r="AFU145" s="119"/>
      <c r="AFV145" s="119"/>
      <c r="AFW145" s="119"/>
      <c r="AFX145" s="119"/>
      <c r="AFY145" s="119"/>
      <c r="AFZ145" s="119"/>
      <c r="AGA145" s="119"/>
      <c r="AGB145" s="119"/>
      <c r="AGC145" s="119"/>
      <c r="AGD145" s="119"/>
      <c r="AGE145" s="119"/>
      <c r="AGF145" s="119"/>
      <c r="AGG145" s="119"/>
      <c r="AGH145" s="119"/>
      <c r="AGI145" s="119"/>
      <c r="AGJ145" s="119"/>
      <c r="AGK145" s="119"/>
      <c r="AGL145" s="119"/>
      <c r="AGM145" s="119"/>
      <c r="AGN145" s="119"/>
      <c r="AGO145" s="119"/>
      <c r="AGP145" s="119"/>
      <c r="AGQ145" s="119"/>
      <c r="AGR145" s="119"/>
      <c r="AGS145" s="119"/>
      <c r="AGT145" s="119"/>
      <c r="AGU145" s="119"/>
      <c r="AGV145" s="119"/>
      <c r="AGW145" s="119"/>
      <c r="AGX145" s="119"/>
      <c r="AGY145" s="119"/>
      <c r="AGZ145" s="119"/>
      <c r="AHA145" s="119"/>
      <c r="AHB145" s="119"/>
      <c r="AHC145" s="119"/>
      <c r="AHD145" s="119"/>
      <c r="AHE145" s="119"/>
      <c r="AHF145" s="119"/>
      <c r="AHG145" s="119"/>
      <c r="AHH145" s="119"/>
      <c r="AHI145" s="119"/>
      <c r="AHJ145" s="119"/>
      <c r="AHK145" s="119"/>
      <c r="AHL145" s="119"/>
      <c r="AHM145" s="119"/>
      <c r="AHN145" s="119"/>
      <c r="AHO145" s="119"/>
      <c r="AHP145" s="119"/>
      <c r="AHQ145" s="119"/>
      <c r="AHR145" s="119"/>
      <c r="AHS145" s="119"/>
      <c r="AHT145" s="119"/>
      <c r="AHU145" s="119"/>
      <c r="AHV145" s="119"/>
      <c r="AHW145" s="119"/>
      <c r="AHX145" s="119"/>
      <c r="AHY145" s="119"/>
      <c r="AHZ145" s="119"/>
      <c r="AIA145" s="119"/>
      <c r="AIB145" s="119"/>
      <c r="AIC145" s="119"/>
      <c r="AID145" s="119"/>
      <c r="AIE145" s="119"/>
      <c r="AIF145" s="119"/>
      <c r="AIG145" s="119"/>
      <c r="AIH145" s="119"/>
      <c r="AII145" s="119"/>
      <c r="AIJ145" s="119"/>
      <c r="AIK145" s="119"/>
      <c r="AIL145" s="119"/>
      <c r="AIM145" s="119"/>
      <c r="AIN145" s="119"/>
      <c r="AIO145" s="119"/>
      <c r="AIP145" s="119"/>
      <c r="AIQ145" s="119"/>
      <c r="AIR145" s="119"/>
      <c r="AIS145" s="119"/>
      <c r="AIT145" s="119"/>
      <c r="AIU145" s="119"/>
      <c r="AIV145" s="119"/>
      <c r="AIW145" s="119"/>
      <c r="AIX145" s="119"/>
      <c r="AIY145" s="119"/>
      <c r="AIZ145" s="119"/>
      <c r="AJA145" s="119"/>
      <c r="AJB145" s="119"/>
      <c r="AJC145" s="119"/>
      <c r="AJD145" s="119"/>
      <c r="AJE145" s="119"/>
      <c r="AJF145" s="119"/>
      <c r="AJG145" s="119"/>
      <c r="AJH145" s="119"/>
      <c r="AJI145" s="119"/>
      <c r="AJJ145" s="119"/>
      <c r="AJK145" s="119"/>
      <c r="AJL145" s="119"/>
      <c r="AJM145" s="119"/>
      <c r="AJN145" s="119"/>
      <c r="AJO145" s="119"/>
      <c r="AJP145" s="119"/>
      <c r="AJQ145" s="119"/>
      <c r="AJR145" s="119"/>
      <c r="AJS145" s="119"/>
      <c r="AJT145" s="119"/>
      <c r="AJU145" s="119"/>
      <c r="AJV145" s="119"/>
      <c r="AJW145" s="119"/>
      <c r="AJX145" s="119"/>
      <c r="AJY145" s="119"/>
      <c r="AJZ145" s="119"/>
      <c r="AKA145" s="119"/>
      <c r="AKB145" s="119"/>
      <c r="AKC145" s="119"/>
      <c r="AKD145" s="119"/>
      <c r="AKE145" s="119"/>
      <c r="AKF145" s="119"/>
      <c r="AKG145" s="119"/>
      <c r="AKH145" s="119"/>
      <c r="AKI145" s="119"/>
      <c r="AKJ145" s="119"/>
      <c r="AKK145" s="119"/>
      <c r="AKL145" s="119"/>
      <c r="AKM145" s="119"/>
      <c r="AKN145" s="119"/>
      <c r="AKO145" s="119"/>
      <c r="AKP145" s="119"/>
      <c r="AKQ145" s="119"/>
      <c r="AKR145" s="119"/>
      <c r="AKS145" s="119"/>
      <c r="AKT145" s="119"/>
      <c r="AKU145" s="119"/>
      <c r="AKV145" s="119"/>
      <c r="AKW145" s="119"/>
      <c r="AKX145" s="119"/>
      <c r="AKY145" s="119"/>
      <c r="AKZ145" s="119"/>
      <c r="ALA145" s="119"/>
      <c r="ALB145" s="119"/>
      <c r="ALC145" s="119"/>
      <c r="ALD145" s="119"/>
      <c r="ALE145" s="119"/>
      <c r="ALF145" s="119"/>
      <c r="ALG145" s="119"/>
      <c r="ALH145" s="119"/>
      <c r="ALI145" s="119"/>
      <c r="ALJ145" s="119"/>
      <c r="ALK145" s="119"/>
      <c r="ALL145" s="119"/>
      <c r="ALM145" s="119"/>
      <c r="ALN145" s="119"/>
      <c r="ALO145" s="119"/>
      <c r="ALP145" s="119"/>
      <c r="ALQ145" s="119"/>
      <c r="ALR145" s="119"/>
      <c r="ALS145" s="119"/>
      <c r="ALT145" s="119"/>
      <c r="ALU145" s="119"/>
      <c r="ALV145" s="119"/>
      <c r="ALW145" s="119"/>
      <c r="ALX145" s="119"/>
      <c r="ALY145" s="119"/>
      <c r="ALZ145" s="119"/>
      <c r="AMA145" s="119"/>
      <c r="AMB145" s="119"/>
      <c r="AMC145" s="119"/>
      <c r="AMD145" s="119"/>
      <c r="AME145" s="119"/>
      <c r="AMF145" s="119"/>
      <c r="AMG145" s="119"/>
      <c r="AMH145" s="119"/>
      <c r="AMI145" s="119"/>
      <c r="AMJ145" s="119"/>
    </row>
    <row r="146" spans="1:1024" customFormat="1" ht="15">
      <c r="A146" s="119"/>
      <c r="B146" s="121"/>
      <c r="C146" s="119"/>
      <c r="D146" s="119"/>
      <c r="E146" s="122"/>
      <c r="F146" s="122"/>
      <c r="G146" s="122"/>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c r="CR146" s="119"/>
      <c r="CS146" s="119"/>
      <c r="CT146" s="119"/>
      <c r="CU146" s="119"/>
      <c r="CV146" s="119"/>
      <c r="CW146" s="119"/>
      <c r="CX146" s="119"/>
      <c r="CY146" s="119"/>
      <c r="CZ146" s="119"/>
      <c r="DA146" s="119"/>
      <c r="DB146" s="119"/>
      <c r="DC146" s="119"/>
      <c r="DD146" s="119"/>
      <c r="DE146" s="119"/>
      <c r="DF146" s="119"/>
      <c r="DG146" s="119"/>
      <c r="DH146" s="119"/>
      <c r="DI146" s="119"/>
      <c r="DJ146" s="119"/>
      <c r="DK146" s="119"/>
      <c r="DL146" s="119"/>
      <c r="DM146" s="119"/>
      <c r="DN146" s="119"/>
      <c r="DO146" s="119"/>
      <c r="DP146" s="119"/>
      <c r="DQ146" s="119"/>
      <c r="DR146" s="119"/>
      <c r="DS146" s="119"/>
      <c r="DT146" s="119"/>
      <c r="DU146" s="119"/>
      <c r="DV146" s="119"/>
      <c r="DW146" s="119"/>
      <c r="DX146" s="119"/>
      <c r="DY146" s="119"/>
      <c r="DZ146" s="119"/>
      <c r="EA146" s="119"/>
      <c r="EB146" s="119"/>
      <c r="EC146" s="119"/>
      <c r="ED146" s="119"/>
      <c r="EE146" s="119"/>
      <c r="EF146" s="119"/>
      <c r="EG146" s="119"/>
      <c r="EH146" s="119"/>
      <c r="EI146" s="119"/>
      <c r="EJ146" s="119"/>
      <c r="EK146" s="119"/>
      <c r="EL146" s="119"/>
      <c r="EM146" s="119"/>
      <c r="EN146" s="119"/>
      <c r="EO146" s="119"/>
      <c r="EP146" s="119"/>
      <c r="EQ146" s="119"/>
      <c r="ER146" s="119"/>
      <c r="ES146" s="119"/>
      <c r="ET146" s="119"/>
      <c r="EU146" s="119"/>
      <c r="EV146" s="119"/>
      <c r="EW146" s="119"/>
      <c r="EX146" s="119"/>
      <c r="EY146" s="119"/>
      <c r="EZ146" s="119"/>
      <c r="FA146" s="119"/>
      <c r="FB146" s="119"/>
      <c r="FC146" s="119"/>
      <c r="FD146" s="119"/>
      <c r="FE146" s="119"/>
      <c r="FF146" s="119"/>
      <c r="FG146" s="119"/>
      <c r="FH146" s="119"/>
      <c r="FI146" s="119"/>
      <c r="FJ146" s="119"/>
      <c r="FK146" s="119"/>
      <c r="FL146" s="119"/>
      <c r="FM146" s="119"/>
      <c r="FN146" s="119"/>
      <c r="FO146" s="119"/>
      <c r="FP146" s="119"/>
      <c r="FQ146" s="119"/>
      <c r="FR146" s="119"/>
      <c r="FS146" s="119"/>
      <c r="FT146" s="119"/>
      <c r="FU146" s="119"/>
      <c r="FV146" s="119"/>
      <c r="FW146" s="119"/>
      <c r="FX146" s="119"/>
      <c r="FY146" s="119"/>
      <c r="FZ146" s="119"/>
      <c r="GA146" s="119"/>
      <c r="GB146" s="119"/>
      <c r="GC146" s="119"/>
      <c r="GD146" s="119"/>
      <c r="GE146" s="119"/>
      <c r="GF146" s="119"/>
      <c r="GG146" s="119"/>
      <c r="GH146" s="119"/>
      <c r="GI146" s="119"/>
      <c r="GJ146" s="119"/>
      <c r="GK146" s="119"/>
      <c r="GL146" s="119"/>
      <c r="GM146" s="119"/>
      <c r="GN146" s="119"/>
      <c r="GO146" s="119"/>
      <c r="GP146" s="119"/>
      <c r="GQ146" s="119"/>
      <c r="GR146" s="119"/>
      <c r="GS146" s="119"/>
      <c r="GT146" s="119"/>
      <c r="GU146" s="119"/>
      <c r="GV146" s="119"/>
      <c r="GW146" s="119"/>
      <c r="GX146" s="119"/>
      <c r="GY146" s="119"/>
      <c r="GZ146" s="119"/>
      <c r="HA146" s="119"/>
      <c r="HB146" s="119"/>
      <c r="HC146" s="119"/>
      <c r="HD146" s="119"/>
      <c r="HE146" s="119"/>
      <c r="HF146" s="119"/>
      <c r="HG146" s="119"/>
      <c r="HH146" s="119"/>
      <c r="HI146" s="119"/>
      <c r="HJ146" s="119"/>
      <c r="HK146" s="119"/>
      <c r="HL146" s="119"/>
      <c r="HM146" s="119"/>
      <c r="HN146" s="119"/>
      <c r="HO146" s="119"/>
      <c r="HP146" s="119"/>
      <c r="HQ146" s="119"/>
      <c r="HR146" s="119"/>
      <c r="HS146" s="119"/>
      <c r="HT146" s="119"/>
      <c r="HU146" s="119"/>
      <c r="HV146" s="119"/>
      <c r="HW146" s="119"/>
      <c r="HX146" s="119"/>
      <c r="HY146" s="119"/>
      <c r="HZ146" s="119"/>
      <c r="IA146" s="119"/>
      <c r="IB146" s="119"/>
      <c r="IC146" s="119"/>
      <c r="ID146" s="119"/>
      <c r="IE146" s="119"/>
      <c r="IF146" s="119"/>
      <c r="IG146" s="119"/>
      <c r="IH146" s="119"/>
      <c r="II146" s="119"/>
      <c r="IJ146" s="119"/>
      <c r="IK146" s="119"/>
      <c r="IL146" s="119"/>
      <c r="IM146" s="119"/>
      <c r="IN146" s="119"/>
      <c r="IO146" s="119"/>
      <c r="IP146" s="119"/>
      <c r="IQ146" s="119"/>
      <c r="IR146" s="119"/>
      <c r="IS146" s="119"/>
      <c r="IT146" s="119"/>
      <c r="IU146" s="119"/>
      <c r="IV146" s="119"/>
      <c r="IW146" s="119"/>
      <c r="IX146" s="119"/>
      <c r="IY146" s="119"/>
      <c r="IZ146" s="119"/>
      <c r="JA146" s="119"/>
      <c r="JB146" s="119"/>
      <c r="JC146" s="119"/>
      <c r="JD146" s="119"/>
      <c r="JE146" s="119"/>
      <c r="JF146" s="119"/>
      <c r="JG146" s="119"/>
      <c r="JH146" s="119"/>
      <c r="JI146" s="119"/>
      <c r="JJ146" s="119"/>
      <c r="JK146" s="119"/>
      <c r="JL146" s="119"/>
      <c r="JM146" s="119"/>
      <c r="JN146" s="119"/>
      <c r="JO146" s="119"/>
      <c r="JP146" s="119"/>
      <c r="JQ146" s="119"/>
      <c r="JR146" s="119"/>
      <c r="JS146" s="119"/>
      <c r="JT146" s="119"/>
      <c r="JU146" s="119"/>
      <c r="JV146" s="119"/>
      <c r="JW146" s="119"/>
      <c r="JX146" s="119"/>
      <c r="JY146" s="119"/>
      <c r="JZ146" s="119"/>
      <c r="KA146" s="119"/>
      <c r="KB146" s="119"/>
      <c r="KC146" s="119"/>
      <c r="KD146" s="119"/>
      <c r="KE146" s="119"/>
      <c r="KF146" s="119"/>
      <c r="KG146" s="119"/>
      <c r="KH146" s="119"/>
      <c r="KI146" s="119"/>
      <c r="KJ146" s="119"/>
      <c r="KK146" s="119"/>
      <c r="KL146" s="119"/>
      <c r="KM146" s="119"/>
      <c r="KN146" s="119"/>
      <c r="KO146" s="119"/>
      <c r="KP146" s="119"/>
      <c r="KQ146" s="119"/>
      <c r="KR146" s="119"/>
      <c r="KS146" s="119"/>
      <c r="KT146" s="119"/>
      <c r="KU146" s="119"/>
      <c r="KV146" s="119"/>
      <c r="KW146" s="119"/>
      <c r="KX146" s="119"/>
      <c r="KY146" s="119"/>
      <c r="KZ146" s="119"/>
      <c r="LA146" s="119"/>
      <c r="LB146" s="119"/>
      <c r="LC146" s="119"/>
      <c r="LD146" s="119"/>
      <c r="LE146" s="119"/>
      <c r="LF146" s="119"/>
      <c r="LG146" s="119"/>
      <c r="LH146" s="119"/>
      <c r="LI146" s="119"/>
      <c r="LJ146" s="119"/>
      <c r="LK146" s="119"/>
      <c r="LL146" s="119"/>
      <c r="LM146" s="119"/>
      <c r="LN146" s="119"/>
      <c r="LO146" s="119"/>
      <c r="LP146" s="119"/>
      <c r="LQ146" s="119"/>
      <c r="LR146" s="119"/>
      <c r="LS146" s="119"/>
      <c r="LT146" s="119"/>
      <c r="LU146" s="119"/>
      <c r="LV146" s="119"/>
      <c r="LW146" s="119"/>
      <c r="LX146" s="119"/>
      <c r="LY146" s="119"/>
      <c r="LZ146" s="119"/>
      <c r="MA146" s="119"/>
      <c r="MB146" s="119"/>
      <c r="MC146" s="119"/>
      <c r="MD146" s="119"/>
      <c r="ME146" s="119"/>
      <c r="MF146" s="119"/>
      <c r="MG146" s="119"/>
      <c r="MH146" s="119"/>
      <c r="MI146" s="119"/>
      <c r="MJ146" s="119"/>
      <c r="MK146" s="119"/>
      <c r="ML146" s="119"/>
      <c r="MM146" s="119"/>
      <c r="MN146" s="119"/>
      <c r="MO146" s="119"/>
      <c r="MP146" s="119"/>
      <c r="MQ146" s="119"/>
      <c r="MR146" s="119"/>
      <c r="MS146" s="119"/>
      <c r="MT146" s="119"/>
      <c r="MU146" s="119"/>
      <c r="MV146" s="119"/>
      <c r="MW146" s="119"/>
      <c r="MX146" s="119"/>
      <c r="MY146" s="119"/>
      <c r="MZ146" s="119"/>
      <c r="NA146" s="119"/>
      <c r="NB146" s="119"/>
      <c r="NC146" s="119"/>
      <c r="ND146" s="119"/>
      <c r="NE146" s="119"/>
      <c r="NF146" s="119"/>
      <c r="NG146" s="119"/>
      <c r="NH146" s="119"/>
      <c r="NI146" s="119"/>
      <c r="NJ146" s="119"/>
      <c r="NK146" s="119"/>
      <c r="NL146" s="119"/>
      <c r="NM146" s="119"/>
      <c r="NN146" s="119"/>
      <c r="NO146" s="119"/>
      <c r="NP146" s="119"/>
      <c r="NQ146" s="119"/>
      <c r="NR146" s="119"/>
      <c r="NS146" s="119"/>
      <c r="NT146" s="119"/>
      <c r="NU146" s="119"/>
      <c r="NV146" s="119"/>
      <c r="NW146" s="119"/>
      <c r="NX146" s="119"/>
      <c r="NY146" s="119"/>
      <c r="NZ146" s="119"/>
      <c r="OA146" s="119"/>
      <c r="OB146" s="119"/>
      <c r="OC146" s="119"/>
      <c r="OD146" s="119"/>
      <c r="OE146" s="119"/>
      <c r="OF146" s="119"/>
      <c r="OG146" s="119"/>
      <c r="OH146" s="119"/>
      <c r="OI146" s="119"/>
      <c r="OJ146" s="119"/>
      <c r="OK146" s="119"/>
      <c r="OL146" s="119"/>
      <c r="OM146" s="119"/>
      <c r="ON146" s="119"/>
      <c r="OO146" s="119"/>
      <c r="OP146" s="119"/>
      <c r="OQ146" s="119"/>
      <c r="OR146" s="119"/>
      <c r="OS146" s="119"/>
      <c r="OT146" s="119"/>
      <c r="OU146" s="119"/>
      <c r="OV146" s="119"/>
      <c r="OW146" s="119"/>
      <c r="OX146" s="119"/>
      <c r="OY146" s="119"/>
      <c r="OZ146" s="119"/>
      <c r="PA146" s="119"/>
      <c r="PB146" s="119"/>
      <c r="PC146" s="119"/>
      <c r="PD146" s="119"/>
      <c r="PE146" s="119"/>
      <c r="PF146" s="119"/>
      <c r="PG146" s="119"/>
      <c r="PH146" s="119"/>
      <c r="PI146" s="119"/>
      <c r="PJ146" s="119"/>
      <c r="PK146" s="119"/>
      <c r="PL146" s="119"/>
      <c r="PM146" s="119"/>
      <c r="PN146" s="119"/>
      <c r="PO146" s="119"/>
      <c r="PP146" s="119"/>
      <c r="PQ146" s="119"/>
      <c r="PR146" s="119"/>
      <c r="PS146" s="119"/>
      <c r="PT146" s="119"/>
      <c r="PU146" s="119"/>
      <c r="PV146" s="119"/>
      <c r="PW146" s="119"/>
      <c r="PX146" s="119"/>
      <c r="PY146" s="119"/>
      <c r="PZ146" s="119"/>
      <c r="QA146" s="119"/>
      <c r="QB146" s="119"/>
      <c r="QC146" s="119"/>
      <c r="QD146" s="119"/>
      <c r="QE146" s="119"/>
      <c r="QF146" s="119"/>
      <c r="QG146" s="119"/>
      <c r="QH146" s="119"/>
      <c r="QI146" s="119"/>
      <c r="QJ146" s="119"/>
      <c r="QK146" s="119"/>
      <c r="QL146" s="119"/>
      <c r="QM146" s="119"/>
      <c r="QN146" s="119"/>
      <c r="QO146" s="119"/>
      <c r="QP146" s="119"/>
      <c r="QQ146" s="119"/>
      <c r="QR146" s="119"/>
      <c r="QS146" s="119"/>
      <c r="QT146" s="119"/>
      <c r="QU146" s="119"/>
      <c r="QV146" s="119"/>
      <c r="QW146" s="119"/>
      <c r="QX146" s="119"/>
      <c r="QY146" s="119"/>
      <c r="QZ146" s="119"/>
      <c r="RA146" s="119"/>
      <c r="RB146" s="119"/>
      <c r="RC146" s="119"/>
      <c r="RD146" s="119"/>
      <c r="RE146" s="119"/>
      <c r="RF146" s="119"/>
      <c r="RG146" s="119"/>
      <c r="RH146" s="119"/>
      <c r="RI146" s="119"/>
      <c r="RJ146" s="119"/>
      <c r="RK146" s="119"/>
      <c r="RL146" s="119"/>
      <c r="RM146" s="119"/>
      <c r="RN146" s="119"/>
      <c r="RO146" s="119"/>
      <c r="RP146" s="119"/>
      <c r="RQ146" s="119"/>
      <c r="RR146" s="119"/>
      <c r="RS146" s="119"/>
      <c r="RT146" s="119"/>
      <c r="RU146" s="119"/>
      <c r="RV146" s="119"/>
      <c r="RW146" s="119"/>
      <c r="RX146" s="119"/>
      <c r="RY146" s="119"/>
      <c r="RZ146" s="119"/>
      <c r="SA146" s="119"/>
      <c r="SB146" s="119"/>
      <c r="SC146" s="119"/>
      <c r="SD146" s="119"/>
      <c r="SE146" s="119"/>
      <c r="SF146" s="119"/>
      <c r="SG146" s="119"/>
      <c r="SH146" s="119"/>
      <c r="SI146" s="119"/>
      <c r="SJ146" s="119"/>
      <c r="SK146" s="119"/>
      <c r="SL146" s="119"/>
      <c r="SM146" s="119"/>
      <c r="SN146" s="119"/>
      <c r="SO146" s="119"/>
      <c r="SP146" s="119"/>
      <c r="SQ146" s="119"/>
      <c r="SR146" s="119"/>
      <c r="SS146" s="119"/>
      <c r="ST146" s="119"/>
      <c r="SU146" s="119"/>
      <c r="SV146" s="119"/>
      <c r="SW146" s="119"/>
      <c r="SX146" s="119"/>
      <c r="SY146" s="119"/>
      <c r="SZ146" s="119"/>
      <c r="TA146" s="119"/>
      <c r="TB146" s="119"/>
      <c r="TC146" s="119"/>
      <c r="TD146" s="119"/>
      <c r="TE146" s="119"/>
      <c r="TF146" s="119"/>
      <c r="TG146" s="119"/>
      <c r="TH146" s="119"/>
      <c r="TI146" s="119"/>
      <c r="TJ146" s="119"/>
      <c r="TK146" s="119"/>
      <c r="TL146" s="119"/>
      <c r="TM146" s="119"/>
      <c r="TN146" s="119"/>
      <c r="TO146" s="119"/>
      <c r="TP146" s="119"/>
      <c r="TQ146" s="119"/>
      <c r="TR146" s="119"/>
      <c r="TS146" s="119"/>
      <c r="TT146" s="119"/>
      <c r="TU146" s="119"/>
      <c r="TV146" s="119"/>
      <c r="TW146" s="119"/>
      <c r="TX146" s="119"/>
      <c r="TY146" s="119"/>
      <c r="TZ146" s="119"/>
      <c r="UA146" s="119"/>
      <c r="UB146" s="119"/>
      <c r="UC146" s="119"/>
      <c r="UD146" s="119"/>
      <c r="UE146" s="119"/>
      <c r="UF146" s="119"/>
      <c r="UG146" s="119"/>
      <c r="UH146" s="119"/>
      <c r="UI146" s="119"/>
      <c r="UJ146" s="119"/>
      <c r="UK146" s="119"/>
      <c r="UL146" s="119"/>
      <c r="UM146" s="119"/>
      <c r="UN146" s="119"/>
      <c r="UO146" s="119"/>
      <c r="UP146" s="119"/>
      <c r="UQ146" s="119"/>
      <c r="UR146" s="119"/>
      <c r="US146" s="119"/>
      <c r="UT146" s="119"/>
      <c r="UU146" s="119"/>
      <c r="UV146" s="119"/>
      <c r="UW146" s="119"/>
      <c r="UX146" s="119"/>
      <c r="UY146" s="119"/>
      <c r="UZ146" s="119"/>
      <c r="VA146" s="119"/>
      <c r="VB146" s="119"/>
      <c r="VC146" s="119"/>
      <c r="VD146" s="119"/>
      <c r="VE146" s="119"/>
      <c r="VF146" s="119"/>
      <c r="VG146" s="119"/>
      <c r="VH146" s="119"/>
      <c r="VI146" s="119"/>
      <c r="VJ146" s="119"/>
      <c r="VK146" s="119"/>
      <c r="VL146" s="119"/>
      <c r="VM146" s="119"/>
      <c r="VN146" s="119"/>
      <c r="VO146" s="119"/>
      <c r="VP146" s="119"/>
      <c r="VQ146" s="119"/>
      <c r="VR146" s="119"/>
      <c r="VS146" s="119"/>
      <c r="VT146" s="119"/>
      <c r="VU146" s="119"/>
      <c r="VV146" s="119"/>
      <c r="VW146" s="119"/>
      <c r="VX146" s="119"/>
      <c r="VY146" s="119"/>
      <c r="VZ146" s="119"/>
      <c r="WA146" s="119"/>
      <c r="WB146" s="119"/>
      <c r="WC146" s="119"/>
      <c r="WD146" s="119"/>
      <c r="WE146" s="119"/>
      <c r="WF146" s="119"/>
      <c r="WG146" s="119"/>
      <c r="WH146" s="119"/>
      <c r="WI146" s="119"/>
      <c r="WJ146" s="119"/>
      <c r="WK146" s="119"/>
      <c r="WL146" s="119"/>
      <c r="WM146" s="119"/>
      <c r="WN146" s="119"/>
      <c r="WO146" s="119"/>
      <c r="WP146" s="119"/>
      <c r="WQ146" s="119"/>
      <c r="WR146" s="119"/>
      <c r="WS146" s="119"/>
      <c r="WT146" s="119"/>
      <c r="WU146" s="119"/>
      <c r="WV146" s="119"/>
      <c r="WW146" s="119"/>
      <c r="WX146" s="119"/>
      <c r="WY146" s="119"/>
      <c r="WZ146" s="119"/>
      <c r="XA146" s="119"/>
      <c r="XB146" s="119"/>
      <c r="XC146" s="119"/>
      <c r="XD146" s="119"/>
      <c r="XE146" s="119"/>
      <c r="XF146" s="119"/>
      <c r="XG146" s="119"/>
      <c r="XH146" s="119"/>
      <c r="XI146" s="119"/>
      <c r="XJ146" s="119"/>
      <c r="XK146" s="119"/>
      <c r="XL146" s="119"/>
      <c r="XM146" s="119"/>
      <c r="XN146" s="119"/>
      <c r="XO146" s="119"/>
      <c r="XP146" s="119"/>
      <c r="XQ146" s="119"/>
      <c r="XR146" s="119"/>
      <c r="XS146" s="119"/>
      <c r="XT146" s="119"/>
      <c r="XU146" s="119"/>
      <c r="XV146" s="119"/>
      <c r="XW146" s="119"/>
      <c r="XX146" s="119"/>
      <c r="XY146" s="119"/>
      <c r="XZ146" s="119"/>
      <c r="YA146" s="119"/>
      <c r="YB146" s="119"/>
      <c r="YC146" s="119"/>
      <c r="YD146" s="119"/>
      <c r="YE146" s="119"/>
      <c r="YF146" s="119"/>
      <c r="YG146" s="119"/>
      <c r="YH146" s="119"/>
      <c r="YI146" s="119"/>
      <c r="YJ146" s="119"/>
      <c r="YK146" s="119"/>
      <c r="YL146" s="119"/>
      <c r="YM146" s="119"/>
      <c r="YN146" s="119"/>
      <c r="YO146" s="119"/>
      <c r="YP146" s="119"/>
      <c r="YQ146" s="119"/>
      <c r="YR146" s="119"/>
      <c r="YS146" s="119"/>
      <c r="YT146" s="119"/>
      <c r="YU146" s="119"/>
      <c r="YV146" s="119"/>
      <c r="YW146" s="119"/>
      <c r="YX146" s="119"/>
      <c r="YY146" s="119"/>
      <c r="YZ146" s="119"/>
      <c r="ZA146" s="119"/>
      <c r="ZB146" s="119"/>
      <c r="ZC146" s="119"/>
      <c r="ZD146" s="119"/>
      <c r="ZE146" s="119"/>
      <c r="ZF146" s="119"/>
      <c r="ZG146" s="119"/>
      <c r="ZH146" s="119"/>
      <c r="ZI146" s="119"/>
      <c r="ZJ146" s="119"/>
      <c r="ZK146" s="119"/>
      <c r="ZL146" s="119"/>
      <c r="ZM146" s="119"/>
      <c r="ZN146" s="119"/>
      <c r="ZO146" s="119"/>
      <c r="ZP146" s="119"/>
      <c r="ZQ146" s="119"/>
      <c r="ZR146" s="119"/>
      <c r="ZS146" s="119"/>
      <c r="ZT146" s="119"/>
      <c r="ZU146" s="119"/>
      <c r="ZV146" s="119"/>
      <c r="ZW146" s="119"/>
      <c r="ZX146" s="119"/>
      <c r="ZY146" s="119"/>
      <c r="ZZ146" s="119"/>
      <c r="AAA146" s="119"/>
      <c r="AAB146" s="119"/>
      <c r="AAC146" s="119"/>
      <c r="AAD146" s="119"/>
      <c r="AAE146" s="119"/>
      <c r="AAF146" s="119"/>
      <c r="AAG146" s="119"/>
      <c r="AAH146" s="119"/>
      <c r="AAI146" s="119"/>
      <c r="AAJ146" s="119"/>
      <c r="AAK146" s="119"/>
      <c r="AAL146" s="119"/>
      <c r="AAM146" s="119"/>
      <c r="AAN146" s="119"/>
      <c r="AAO146" s="119"/>
      <c r="AAP146" s="119"/>
      <c r="AAQ146" s="119"/>
      <c r="AAR146" s="119"/>
      <c r="AAS146" s="119"/>
      <c r="AAT146" s="119"/>
      <c r="AAU146" s="119"/>
      <c r="AAV146" s="119"/>
      <c r="AAW146" s="119"/>
      <c r="AAX146" s="119"/>
      <c r="AAY146" s="119"/>
      <c r="AAZ146" s="119"/>
      <c r="ABA146" s="119"/>
      <c r="ABB146" s="119"/>
      <c r="ABC146" s="119"/>
      <c r="ABD146" s="119"/>
      <c r="ABE146" s="119"/>
      <c r="ABF146" s="119"/>
      <c r="ABG146" s="119"/>
      <c r="ABH146" s="119"/>
      <c r="ABI146" s="119"/>
      <c r="ABJ146" s="119"/>
      <c r="ABK146" s="119"/>
      <c r="ABL146" s="119"/>
      <c r="ABM146" s="119"/>
      <c r="ABN146" s="119"/>
      <c r="ABO146" s="119"/>
      <c r="ABP146" s="119"/>
      <c r="ABQ146" s="119"/>
      <c r="ABR146" s="119"/>
      <c r="ABS146" s="119"/>
      <c r="ABT146" s="119"/>
      <c r="ABU146" s="119"/>
      <c r="ABV146" s="119"/>
      <c r="ABW146" s="119"/>
      <c r="ABX146" s="119"/>
      <c r="ABY146" s="119"/>
      <c r="ABZ146" s="119"/>
      <c r="ACA146" s="119"/>
      <c r="ACB146" s="119"/>
      <c r="ACC146" s="119"/>
      <c r="ACD146" s="119"/>
      <c r="ACE146" s="119"/>
      <c r="ACF146" s="119"/>
      <c r="ACG146" s="119"/>
      <c r="ACH146" s="119"/>
      <c r="ACI146" s="119"/>
      <c r="ACJ146" s="119"/>
      <c r="ACK146" s="119"/>
      <c r="ACL146" s="119"/>
      <c r="ACM146" s="119"/>
      <c r="ACN146" s="119"/>
      <c r="ACO146" s="119"/>
      <c r="ACP146" s="119"/>
      <c r="ACQ146" s="119"/>
      <c r="ACR146" s="119"/>
      <c r="ACS146" s="119"/>
      <c r="ACT146" s="119"/>
      <c r="ACU146" s="119"/>
      <c r="ACV146" s="119"/>
      <c r="ACW146" s="119"/>
      <c r="ACX146" s="119"/>
      <c r="ACY146" s="119"/>
      <c r="ACZ146" s="119"/>
      <c r="ADA146" s="119"/>
      <c r="ADB146" s="119"/>
      <c r="ADC146" s="119"/>
      <c r="ADD146" s="119"/>
      <c r="ADE146" s="119"/>
      <c r="ADF146" s="119"/>
      <c r="ADG146" s="119"/>
      <c r="ADH146" s="119"/>
      <c r="ADI146" s="119"/>
      <c r="ADJ146" s="119"/>
      <c r="ADK146" s="119"/>
      <c r="ADL146" s="119"/>
      <c r="ADM146" s="119"/>
      <c r="ADN146" s="119"/>
      <c r="ADO146" s="119"/>
      <c r="ADP146" s="119"/>
      <c r="ADQ146" s="119"/>
      <c r="ADR146" s="119"/>
      <c r="ADS146" s="119"/>
      <c r="ADT146" s="119"/>
      <c r="ADU146" s="119"/>
      <c r="ADV146" s="119"/>
      <c r="ADW146" s="119"/>
      <c r="ADX146" s="119"/>
      <c r="ADY146" s="119"/>
      <c r="ADZ146" s="119"/>
      <c r="AEA146" s="119"/>
      <c r="AEB146" s="119"/>
      <c r="AEC146" s="119"/>
      <c r="AED146" s="119"/>
      <c r="AEE146" s="119"/>
      <c r="AEF146" s="119"/>
      <c r="AEG146" s="119"/>
      <c r="AEH146" s="119"/>
      <c r="AEI146" s="119"/>
      <c r="AEJ146" s="119"/>
      <c r="AEK146" s="119"/>
      <c r="AEL146" s="119"/>
      <c r="AEM146" s="119"/>
      <c r="AEN146" s="119"/>
      <c r="AEO146" s="119"/>
      <c r="AEP146" s="119"/>
      <c r="AEQ146" s="119"/>
      <c r="AER146" s="119"/>
      <c r="AES146" s="119"/>
      <c r="AET146" s="119"/>
      <c r="AEU146" s="119"/>
      <c r="AEV146" s="119"/>
      <c r="AEW146" s="119"/>
      <c r="AEX146" s="119"/>
      <c r="AEY146" s="119"/>
      <c r="AEZ146" s="119"/>
      <c r="AFA146" s="119"/>
      <c r="AFB146" s="119"/>
      <c r="AFC146" s="119"/>
      <c r="AFD146" s="119"/>
      <c r="AFE146" s="119"/>
      <c r="AFF146" s="119"/>
      <c r="AFG146" s="119"/>
      <c r="AFH146" s="119"/>
      <c r="AFI146" s="119"/>
      <c r="AFJ146" s="119"/>
      <c r="AFK146" s="119"/>
      <c r="AFL146" s="119"/>
      <c r="AFM146" s="119"/>
      <c r="AFN146" s="119"/>
      <c r="AFO146" s="119"/>
      <c r="AFP146" s="119"/>
      <c r="AFQ146" s="119"/>
      <c r="AFR146" s="119"/>
      <c r="AFS146" s="119"/>
      <c r="AFT146" s="119"/>
      <c r="AFU146" s="119"/>
      <c r="AFV146" s="119"/>
      <c r="AFW146" s="119"/>
      <c r="AFX146" s="119"/>
      <c r="AFY146" s="119"/>
      <c r="AFZ146" s="119"/>
      <c r="AGA146" s="119"/>
      <c r="AGB146" s="119"/>
      <c r="AGC146" s="119"/>
      <c r="AGD146" s="119"/>
      <c r="AGE146" s="119"/>
      <c r="AGF146" s="119"/>
      <c r="AGG146" s="119"/>
      <c r="AGH146" s="119"/>
      <c r="AGI146" s="119"/>
      <c r="AGJ146" s="119"/>
      <c r="AGK146" s="119"/>
      <c r="AGL146" s="119"/>
      <c r="AGM146" s="119"/>
      <c r="AGN146" s="119"/>
      <c r="AGO146" s="119"/>
      <c r="AGP146" s="119"/>
      <c r="AGQ146" s="119"/>
      <c r="AGR146" s="119"/>
      <c r="AGS146" s="119"/>
      <c r="AGT146" s="119"/>
      <c r="AGU146" s="119"/>
      <c r="AGV146" s="119"/>
      <c r="AGW146" s="119"/>
      <c r="AGX146" s="119"/>
      <c r="AGY146" s="119"/>
      <c r="AGZ146" s="119"/>
      <c r="AHA146" s="119"/>
      <c r="AHB146" s="119"/>
      <c r="AHC146" s="119"/>
      <c r="AHD146" s="119"/>
      <c r="AHE146" s="119"/>
      <c r="AHF146" s="119"/>
      <c r="AHG146" s="119"/>
      <c r="AHH146" s="119"/>
      <c r="AHI146" s="119"/>
      <c r="AHJ146" s="119"/>
      <c r="AHK146" s="119"/>
      <c r="AHL146" s="119"/>
      <c r="AHM146" s="119"/>
      <c r="AHN146" s="119"/>
      <c r="AHO146" s="119"/>
      <c r="AHP146" s="119"/>
      <c r="AHQ146" s="119"/>
      <c r="AHR146" s="119"/>
      <c r="AHS146" s="119"/>
      <c r="AHT146" s="119"/>
      <c r="AHU146" s="119"/>
      <c r="AHV146" s="119"/>
      <c r="AHW146" s="119"/>
      <c r="AHX146" s="119"/>
      <c r="AHY146" s="119"/>
      <c r="AHZ146" s="119"/>
      <c r="AIA146" s="119"/>
      <c r="AIB146" s="119"/>
      <c r="AIC146" s="119"/>
      <c r="AID146" s="119"/>
      <c r="AIE146" s="119"/>
      <c r="AIF146" s="119"/>
      <c r="AIG146" s="119"/>
      <c r="AIH146" s="119"/>
      <c r="AII146" s="119"/>
      <c r="AIJ146" s="119"/>
      <c r="AIK146" s="119"/>
      <c r="AIL146" s="119"/>
      <c r="AIM146" s="119"/>
      <c r="AIN146" s="119"/>
      <c r="AIO146" s="119"/>
      <c r="AIP146" s="119"/>
      <c r="AIQ146" s="119"/>
      <c r="AIR146" s="119"/>
      <c r="AIS146" s="119"/>
      <c r="AIT146" s="119"/>
      <c r="AIU146" s="119"/>
      <c r="AIV146" s="119"/>
      <c r="AIW146" s="119"/>
      <c r="AIX146" s="119"/>
      <c r="AIY146" s="119"/>
      <c r="AIZ146" s="119"/>
      <c r="AJA146" s="119"/>
      <c r="AJB146" s="119"/>
      <c r="AJC146" s="119"/>
      <c r="AJD146" s="119"/>
      <c r="AJE146" s="119"/>
      <c r="AJF146" s="119"/>
      <c r="AJG146" s="119"/>
      <c r="AJH146" s="119"/>
      <c r="AJI146" s="119"/>
      <c r="AJJ146" s="119"/>
      <c r="AJK146" s="119"/>
      <c r="AJL146" s="119"/>
      <c r="AJM146" s="119"/>
      <c r="AJN146" s="119"/>
      <c r="AJO146" s="119"/>
      <c r="AJP146" s="119"/>
      <c r="AJQ146" s="119"/>
      <c r="AJR146" s="119"/>
      <c r="AJS146" s="119"/>
      <c r="AJT146" s="119"/>
      <c r="AJU146" s="119"/>
      <c r="AJV146" s="119"/>
      <c r="AJW146" s="119"/>
      <c r="AJX146" s="119"/>
      <c r="AJY146" s="119"/>
      <c r="AJZ146" s="119"/>
      <c r="AKA146" s="119"/>
      <c r="AKB146" s="119"/>
      <c r="AKC146" s="119"/>
      <c r="AKD146" s="119"/>
      <c r="AKE146" s="119"/>
      <c r="AKF146" s="119"/>
      <c r="AKG146" s="119"/>
      <c r="AKH146" s="119"/>
      <c r="AKI146" s="119"/>
      <c r="AKJ146" s="119"/>
      <c r="AKK146" s="119"/>
      <c r="AKL146" s="119"/>
      <c r="AKM146" s="119"/>
      <c r="AKN146" s="119"/>
      <c r="AKO146" s="119"/>
      <c r="AKP146" s="119"/>
      <c r="AKQ146" s="119"/>
      <c r="AKR146" s="119"/>
      <c r="AKS146" s="119"/>
      <c r="AKT146" s="119"/>
      <c r="AKU146" s="119"/>
      <c r="AKV146" s="119"/>
      <c r="AKW146" s="119"/>
      <c r="AKX146" s="119"/>
      <c r="AKY146" s="119"/>
      <c r="AKZ146" s="119"/>
      <c r="ALA146" s="119"/>
      <c r="ALB146" s="119"/>
      <c r="ALC146" s="119"/>
      <c r="ALD146" s="119"/>
      <c r="ALE146" s="119"/>
      <c r="ALF146" s="119"/>
      <c r="ALG146" s="119"/>
      <c r="ALH146" s="119"/>
      <c r="ALI146" s="119"/>
      <c r="ALJ146" s="119"/>
      <c r="ALK146" s="119"/>
      <c r="ALL146" s="119"/>
      <c r="ALM146" s="119"/>
      <c r="ALN146" s="119"/>
      <c r="ALO146" s="119"/>
      <c r="ALP146" s="119"/>
      <c r="ALQ146" s="119"/>
      <c r="ALR146" s="119"/>
      <c r="ALS146" s="119"/>
      <c r="ALT146" s="119"/>
      <c r="ALU146" s="119"/>
      <c r="ALV146" s="119"/>
      <c r="ALW146" s="119"/>
      <c r="ALX146" s="119"/>
      <c r="ALY146" s="119"/>
      <c r="ALZ146" s="119"/>
      <c r="AMA146" s="119"/>
      <c r="AMB146" s="119"/>
      <c r="AMC146" s="119"/>
      <c r="AMD146" s="119"/>
      <c r="AME146" s="119"/>
      <c r="AMF146" s="119"/>
      <c r="AMG146" s="119"/>
      <c r="AMH146" s="119"/>
      <c r="AMI146" s="119"/>
      <c r="AMJ146" s="119"/>
    </row>
    <row r="147" spans="1:1024" customFormat="1" ht="15">
      <c r="A147" s="114" t="s">
        <v>9197</v>
      </c>
      <c r="B147" s="115"/>
      <c r="C147" s="116"/>
      <c r="D147" s="116"/>
      <c r="E147" s="117"/>
      <c r="F147" s="117"/>
      <c r="G147" s="117"/>
      <c r="H147" s="117">
        <f>H148*E148</f>
        <v>20418.939999999999</v>
      </c>
    </row>
    <row r="148" spans="1:1024" customFormat="1" ht="41.25" customHeight="1">
      <c r="A148" s="114" t="s">
        <v>9196</v>
      </c>
      <c r="B148" s="115" t="str">
        <f>UPPER("Ar Condicionado Duto Sky Air Inverter Daikin Quente/Frio 45.000 BTU/H 220v")</f>
        <v>AR CONDICIONADO DUTO SKY AIR INVERTER DAIKIN QUENTE/FRIO 45.000 BTU/H 220V</v>
      </c>
      <c r="C148" s="116" t="s">
        <v>101</v>
      </c>
      <c r="D148" s="116" t="s">
        <v>102</v>
      </c>
      <c r="E148" s="117">
        <v>1</v>
      </c>
      <c r="F148" s="117" t="s">
        <v>91</v>
      </c>
      <c r="G148" s="117" t="s">
        <v>91</v>
      </c>
      <c r="H148" s="117">
        <v>20418.939999999999</v>
      </c>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c r="BJ148" s="119"/>
      <c r="BK148" s="119"/>
      <c r="BL148" s="119"/>
      <c r="BM148" s="119"/>
      <c r="BN148" s="119"/>
      <c r="BO148" s="119"/>
      <c r="BP148" s="119"/>
      <c r="BQ148" s="119"/>
      <c r="BR148" s="119"/>
      <c r="BS148" s="119"/>
      <c r="BT148" s="119"/>
      <c r="BU148" s="119"/>
      <c r="BV148" s="119"/>
      <c r="BW148" s="119"/>
      <c r="BX148" s="119"/>
      <c r="BY148" s="119"/>
      <c r="BZ148" s="119"/>
      <c r="CA148" s="119"/>
      <c r="CB148" s="119"/>
      <c r="CC148" s="119"/>
      <c r="CD148" s="119"/>
      <c r="CE148" s="119"/>
      <c r="CF148" s="119"/>
      <c r="CG148" s="119"/>
      <c r="CH148" s="119"/>
      <c r="CI148" s="119"/>
      <c r="CJ148" s="119"/>
      <c r="CK148" s="119"/>
      <c r="CL148" s="119"/>
      <c r="CM148" s="119"/>
      <c r="CN148" s="119"/>
      <c r="CO148" s="119"/>
      <c r="CP148" s="119"/>
      <c r="CQ148" s="119"/>
      <c r="CR148" s="119"/>
      <c r="CS148" s="119"/>
      <c r="CT148" s="119"/>
      <c r="CU148" s="119"/>
      <c r="CV148" s="119"/>
      <c r="CW148" s="119"/>
      <c r="CX148" s="119"/>
      <c r="CY148" s="119"/>
      <c r="CZ148" s="119"/>
      <c r="DA148" s="119"/>
      <c r="DB148" s="119"/>
      <c r="DC148" s="119"/>
      <c r="DD148" s="119"/>
      <c r="DE148" s="119"/>
      <c r="DF148" s="119"/>
      <c r="DG148" s="119"/>
      <c r="DH148" s="119"/>
      <c r="DI148" s="119"/>
      <c r="DJ148" s="119"/>
      <c r="DK148" s="119"/>
      <c r="DL148" s="119"/>
      <c r="DM148" s="119"/>
      <c r="DN148" s="119"/>
      <c r="DO148" s="119"/>
      <c r="DP148" s="119"/>
      <c r="DQ148" s="119"/>
      <c r="DR148" s="119"/>
      <c r="DS148" s="119"/>
      <c r="DT148" s="119"/>
      <c r="DU148" s="119"/>
      <c r="DV148" s="119"/>
      <c r="DW148" s="119"/>
      <c r="DX148" s="119"/>
      <c r="DY148" s="119"/>
      <c r="DZ148" s="119"/>
      <c r="EA148" s="119"/>
      <c r="EB148" s="119"/>
      <c r="EC148" s="119"/>
      <c r="ED148" s="119"/>
      <c r="EE148" s="119"/>
      <c r="EF148" s="119"/>
      <c r="EG148" s="119"/>
      <c r="EH148" s="119"/>
      <c r="EI148" s="119"/>
      <c r="EJ148" s="119"/>
      <c r="EK148" s="119"/>
      <c r="EL148" s="119"/>
      <c r="EM148" s="119"/>
      <c r="EN148" s="119"/>
      <c r="EO148" s="119"/>
      <c r="EP148" s="119"/>
      <c r="EQ148" s="119"/>
      <c r="ER148" s="119"/>
      <c r="ES148" s="119"/>
      <c r="ET148" s="119"/>
      <c r="EU148" s="119"/>
      <c r="EV148" s="119"/>
      <c r="EW148" s="119"/>
      <c r="EX148" s="119"/>
      <c r="EY148" s="119"/>
      <c r="EZ148" s="119"/>
      <c r="FA148" s="119"/>
      <c r="FB148" s="119"/>
      <c r="FC148" s="119"/>
      <c r="FD148" s="119"/>
      <c r="FE148" s="119"/>
      <c r="FF148" s="119"/>
      <c r="FG148" s="119"/>
      <c r="FH148" s="119"/>
      <c r="FI148" s="119"/>
      <c r="FJ148" s="119"/>
      <c r="FK148" s="119"/>
      <c r="FL148" s="119"/>
      <c r="FM148" s="119"/>
      <c r="FN148" s="119"/>
      <c r="FO148" s="119"/>
      <c r="FP148" s="119"/>
      <c r="FQ148" s="119"/>
      <c r="FR148" s="119"/>
      <c r="FS148" s="119"/>
      <c r="FT148" s="119"/>
      <c r="FU148" s="119"/>
      <c r="FV148" s="119"/>
      <c r="FW148" s="119"/>
      <c r="FX148" s="119"/>
      <c r="FY148" s="119"/>
      <c r="FZ148" s="119"/>
      <c r="GA148" s="119"/>
      <c r="GB148" s="119"/>
      <c r="GC148" s="119"/>
      <c r="GD148" s="119"/>
      <c r="GE148" s="119"/>
      <c r="GF148" s="119"/>
      <c r="GG148" s="119"/>
      <c r="GH148" s="119"/>
      <c r="GI148" s="119"/>
      <c r="GJ148" s="119"/>
      <c r="GK148" s="119"/>
      <c r="GL148" s="119"/>
      <c r="GM148" s="119"/>
      <c r="GN148" s="119"/>
      <c r="GO148" s="119"/>
      <c r="GP148" s="119"/>
      <c r="GQ148" s="119"/>
      <c r="GR148" s="119"/>
      <c r="GS148" s="119"/>
      <c r="GT148" s="119"/>
      <c r="GU148" s="119"/>
      <c r="GV148" s="119"/>
      <c r="GW148" s="119"/>
      <c r="GX148" s="119"/>
      <c r="GY148" s="119"/>
      <c r="GZ148" s="119"/>
      <c r="HA148" s="119"/>
      <c r="HB148" s="119"/>
      <c r="HC148" s="119"/>
      <c r="HD148" s="119"/>
      <c r="HE148" s="119"/>
      <c r="HF148" s="119"/>
      <c r="HG148" s="119"/>
      <c r="HH148" s="119"/>
      <c r="HI148" s="119"/>
      <c r="HJ148" s="119"/>
      <c r="HK148" s="119"/>
      <c r="HL148" s="119"/>
      <c r="HM148" s="119"/>
      <c r="HN148" s="119"/>
      <c r="HO148" s="119"/>
      <c r="HP148" s="119"/>
      <c r="HQ148" s="119"/>
      <c r="HR148" s="119"/>
      <c r="HS148" s="119"/>
      <c r="HT148" s="119"/>
      <c r="HU148" s="119"/>
      <c r="HV148" s="119"/>
      <c r="HW148" s="119"/>
      <c r="HX148" s="119"/>
      <c r="HY148" s="119"/>
      <c r="HZ148" s="119"/>
      <c r="IA148" s="119"/>
      <c r="IB148" s="119"/>
      <c r="IC148" s="119"/>
      <c r="ID148" s="119"/>
      <c r="IE148" s="119"/>
      <c r="IF148" s="119"/>
      <c r="IG148" s="119"/>
      <c r="IH148" s="119"/>
      <c r="II148" s="119"/>
      <c r="IJ148" s="119"/>
      <c r="IK148" s="119"/>
      <c r="IL148" s="119"/>
      <c r="IM148" s="119"/>
      <c r="IN148" s="119"/>
      <c r="IO148" s="119"/>
      <c r="IP148" s="119"/>
      <c r="IQ148" s="119"/>
      <c r="IR148" s="119"/>
      <c r="IS148" s="119"/>
      <c r="IT148" s="119"/>
      <c r="IU148" s="119"/>
      <c r="IV148" s="119"/>
      <c r="IW148" s="119"/>
      <c r="IX148" s="119"/>
      <c r="IY148" s="119"/>
      <c r="IZ148" s="119"/>
      <c r="JA148" s="119"/>
      <c r="JB148" s="119"/>
      <c r="JC148" s="119"/>
      <c r="JD148" s="119"/>
      <c r="JE148" s="119"/>
      <c r="JF148" s="119"/>
      <c r="JG148" s="119"/>
      <c r="JH148" s="119"/>
      <c r="JI148" s="119"/>
      <c r="JJ148" s="119"/>
      <c r="JK148" s="119"/>
      <c r="JL148" s="119"/>
      <c r="JM148" s="119"/>
      <c r="JN148" s="119"/>
      <c r="JO148" s="119"/>
      <c r="JP148" s="119"/>
      <c r="JQ148" s="119"/>
      <c r="JR148" s="119"/>
      <c r="JS148" s="119"/>
      <c r="JT148" s="119"/>
      <c r="JU148" s="119"/>
      <c r="JV148" s="119"/>
      <c r="JW148" s="119"/>
      <c r="JX148" s="119"/>
      <c r="JY148" s="119"/>
      <c r="JZ148" s="119"/>
      <c r="KA148" s="119"/>
      <c r="KB148" s="119"/>
      <c r="KC148" s="119"/>
      <c r="KD148" s="119"/>
      <c r="KE148" s="119"/>
      <c r="KF148" s="119"/>
      <c r="KG148" s="119"/>
      <c r="KH148" s="119"/>
      <c r="KI148" s="119"/>
      <c r="KJ148" s="119"/>
      <c r="KK148" s="119"/>
      <c r="KL148" s="119"/>
      <c r="KM148" s="119"/>
      <c r="KN148" s="119"/>
      <c r="KO148" s="119"/>
      <c r="KP148" s="119"/>
      <c r="KQ148" s="119"/>
      <c r="KR148" s="119"/>
      <c r="KS148" s="119"/>
      <c r="KT148" s="119"/>
      <c r="KU148" s="119"/>
      <c r="KV148" s="119"/>
      <c r="KW148" s="119"/>
      <c r="KX148" s="119"/>
      <c r="KY148" s="119"/>
      <c r="KZ148" s="119"/>
      <c r="LA148" s="119"/>
      <c r="LB148" s="119"/>
      <c r="LC148" s="119"/>
      <c r="LD148" s="119"/>
      <c r="LE148" s="119"/>
      <c r="LF148" s="119"/>
      <c r="LG148" s="119"/>
      <c r="LH148" s="119"/>
      <c r="LI148" s="119"/>
      <c r="LJ148" s="119"/>
      <c r="LK148" s="119"/>
      <c r="LL148" s="119"/>
      <c r="LM148" s="119"/>
      <c r="LN148" s="119"/>
      <c r="LO148" s="119"/>
      <c r="LP148" s="119"/>
      <c r="LQ148" s="119"/>
      <c r="LR148" s="119"/>
      <c r="LS148" s="119"/>
      <c r="LT148" s="119"/>
      <c r="LU148" s="119"/>
      <c r="LV148" s="119"/>
      <c r="LW148" s="119"/>
      <c r="LX148" s="119"/>
      <c r="LY148" s="119"/>
      <c r="LZ148" s="119"/>
      <c r="MA148" s="119"/>
      <c r="MB148" s="119"/>
      <c r="MC148" s="119"/>
      <c r="MD148" s="119"/>
      <c r="ME148" s="119"/>
      <c r="MF148" s="119"/>
      <c r="MG148" s="119"/>
      <c r="MH148" s="119"/>
      <c r="MI148" s="119"/>
      <c r="MJ148" s="119"/>
      <c r="MK148" s="119"/>
      <c r="ML148" s="119"/>
      <c r="MM148" s="119"/>
      <c r="MN148" s="119"/>
      <c r="MO148" s="119"/>
      <c r="MP148" s="119"/>
      <c r="MQ148" s="119"/>
      <c r="MR148" s="119"/>
      <c r="MS148" s="119"/>
      <c r="MT148" s="119"/>
      <c r="MU148" s="119"/>
      <c r="MV148" s="119"/>
      <c r="MW148" s="119"/>
      <c r="MX148" s="119"/>
      <c r="MY148" s="119"/>
      <c r="MZ148" s="119"/>
      <c r="NA148" s="119"/>
      <c r="NB148" s="119"/>
      <c r="NC148" s="119"/>
      <c r="ND148" s="119"/>
      <c r="NE148" s="119"/>
      <c r="NF148" s="119"/>
      <c r="NG148" s="119"/>
      <c r="NH148" s="119"/>
      <c r="NI148" s="119"/>
      <c r="NJ148" s="119"/>
      <c r="NK148" s="119"/>
      <c r="NL148" s="119"/>
      <c r="NM148" s="119"/>
      <c r="NN148" s="119"/>
      <c r="NO148" s="119"/>
      <c r="NP148" s="119"/>
      <c r="NQ148" s="119"/>
      <c r="NR148" s="119"/>
      <c r="NS148" s="119"/>
      <c r="NT148" s="119"/>
      <c r="NU148" s="119"/>
      <c r="NV148" s="119"/>
      <c r="NW148" s="119"/>
      <c r="NX148" s="119"/>
      <c r="NY148" s="119"/>
      <c r="NZ148" s="119"/>
      <c r="OA148" s="119"/>
      <c r="OB148" s="119"/>
      <c r="OC148" s="119"/>
      <c r="OD148" s="119"/>
      <c r="OE148" s="119"/>
      <c r="OF148" s="119"/>
      <c r="OG148" s="119"/>
      <c r="OH148" s="119"/>
      <c r="OI148" s="119"/>
      <c r="OJ148" s="119"/>
      <c r="OK148" s="119"/>
      <c r="OL148" s="119"/>
      <c r="OM148" s="119"/>
      <c r="ON148" s="119"/>
      <c r="OO148" s="119"/>
      <c r="OP148" s="119"/>
      <c r="OQ148" s="119"/>
      <c r="OR148" s="119"/>
      <c r="OS148" s="119"/>
      <c r="OT148" s="119"/>
      <c r="OU148" s="119"/>
      <c r="OV148" s="119"/>
      <c r="OW148" s="119"/>
      <c r="OX148" s="119"/>
      <c r="OY148" s="119"/>
      <c r="OZ148" s="119"/>
      <c r="PA148" s="119"/>
      <c r="PB148" s="119"/>
      <c r="PC148" s="119"/>
      <c r="PD148" s="119"/>
      <c r="PE148" s="119"/>
      <c r="PF148" s="119"/>
      <c r="PG148" s="119"/>
      <c r="PH148" s="119"/>
      <c r="PI148" s="119"/>
      <c r="PJ148" s="119"/>
      <c r="PK148" s="119"/>
      <c r="PL148" s="119"/>
      <c r="PM148" s="119"/>
      <c r="PN148" s="119"/>
      <c r="PO148" s="119"/>
      <c r="PP148" s="119"/>
      <c r="PQ148" s="119"/>
      <c r="PR148" s="119"/>
      <c r="PS148" s="119"/>
      <c r="PT148" s="119"/>
      <c r="PU148" s="119"/>
      <c r="PV148" s="119"/>
      <c r="PW148" s="119"/>
      <c r="PX148" s="119"/>
      <c r="PY148" s="119"/>
      <c r="PZ148" s="119"/>
      <c r="QA148" s="119"/>
      <c r="QB148" s="119"/>
      <c r="QC148" s="119"/>
      <c r="QD148" s="119"/>
      <c r="QE148" s="119"/>
      <c r="QF148" s="119"/>
      <c r="QG148" s="119"/>
      <c r="QH148" s="119"/>
      <c r="QI148" s="119"/>
      <c r="QJ148" s="119"/>
      <c r="QK148" s="119"/>
      <c r="QL148" s="119"/>
      <c r="QM148" s="119"/>
      <c r="QN148" s="119"/>
      <c r="QO148" s="119"/>
      <c r="QP148" s="119"/>
      <c r="QQ148" s="119"/>
      <c r="QR148" s="119"/>
      <c r="QS148" s="119"/>
      <c r="QT148" s="119"/>
      <c r="QU148" s="119"/>
      <c r="QV148" s="119"/>
      <c r="QW148" s="119"/>
      <c r="QX148" s="119"/>
      <c r="QY148" s="119"/>
      <c r="QZ148" s="119"/>
      <c r="RA148" s="119"/>
      <c r="RB148" s="119"/>
      <c r="RC148" s="119"/>
      <c r="RD148" s="119"/>
      <c r="RE148" s="119"/>
      <c r="RF148" s="119"/>
      <c r="RG148" s="119"/>
      <c r="RH148" s="119"/>
      <c r="RI148" s="119"/>
      <c r="RJ148" s="119"/>
      <c r="RK148" s="119"/>
      <c r="RL148" s="119"/>
      <c r="RM148" s="119"/>
      <c r="RN148" s="119"/>
      <c r="RO148" s="119"/>
      <c r="RP148" s="119"/>
      <c r="RQ148" s="119"/>
      <c r="RR148" s="119"/>
      <c r="RS148" s="119"/>
      <c r="RT148" s="119"/>
      <c r="RU148" s="119"/>
      <c r="RV148" s="119"/>
      <c r="RW148" s="119"/>
      <c r="RX148" s="119"/>
      <c r="RY148" s="119"/>
      <c r="RZ148" s="119"/>
      <c r="SA148" s="119"/>
      <c r="SB148" s="119"/>
      <c r="SC148" s="119"/>
      <c r="SD148" s="119"/>
      <c r="SE148" s="119"/>
      <c r="SF148" s="119"/>
      <c r="SG148" s="119"/>
      <c r="SH148" s="119"/>
      <c r="SI148" s="119"/>
      <c r="SJ148" s="119"/>
      <c r="SK148" s="119"/>
      <c r="SL148" s="119"/>
      <c r="SM148" s="119"/>
      <c r="SN148" s="119"/>
      <c r="SO148" s="119"/>
      <c r="SP148" s="119"/>
      <c r="SQ148" s="119"/>
      <c r="SR148" s="119"/>
      <c r="SS148" s="119"/>
      <c r="ST148" s="119"/>
      <c r="SU148" s="119"/>
      <c r="SV148" s="119"/>
      <c r="SW148" s="119"/>
      <c r="SX148" s="119"/>
      <c r="SY148" s="119"/>
      <c r="SZ148" s="119"/>
      <c r="TA148" s="119"/>
      <c r="TB148" s="119"/>
      <c r="TC148" s="119"/>
      <c r="TD148" s="119"/>
      <c r="TE148" s="119"/>
      <c r="TF148" s="119"/>
      <c r="TG148" s="119"/>
      <c r="TH148" s="119"/>
      <c r="TI148" s="119"/>
      <c r="TJ148" s="119"/>
      <c r="TK148" s="119"/>
      <c r="TL148" s="119"/>
      <c r="TM148" s="119"/>
      <c r="TN148" s="119"/>
      <c r="TO148" s="119"/>
      <c r="TP148" s="119"/>
      <c r="TQ148" s="119"/>
      <c r="TR148" s="119"/>
      <c r="TS148" s="119"/>
      <c r="TT148" s="119"/>
      <c r="TU148" s="119"/>
      <c r="TV148" s="119"/>
      <c r="TW148" s="119"/>
      <c r="TX148" s="119"/>
      <c r="TY148" s="119"/>
      <c r="TZ148" s="119"/>
      <c r="UA148" s="119"/>
      <c r="UB148" s="119"/>
      <c r="UC148" s="119"/>
      <c r="UD148" s="119"/>
      <c r="UE148" s="119"/>
      <c r="UF148" s="119"/>
      <c r="UG148" s="119"/>
      <c r="UH148" s="119"/>
      <c r="UI148" s="119"/>
      <c r="UJ148" s="119"/>
      <c r="UK148" s="119"/>
      <c r="UL148" s="119"/>
      <c r="UM148" s="119"/>
      <c r="UN148" s="119"/>
      <c r="UO148" s="119"/>
      <c r="UP148" s="119"/>
      <c r="UQ148" s="119"/>
      <c r="UR148" s="119"/>
      <c r="US148" s="119"/>
      <c r="UT148" s="119"/>
      <c r="UU148" s="119"/>
      <c r="UV148" s="119"/>
      <c r="UW148" s="119"/>
      <c r="UX148" s="119"/>
      <c r="UY148" s="119"/>
      <c r="UZ148" s="119"/>
      <c r="VA148" s="119"/>
      <c r="VB148" s="119"/>
      <c r="VC148" s="119"/>
      <c r="VD148" s="119"/>
      <c r="VE148" s="119"/>
      <c r="VF148" s="119"/>
      <c r="VG148" s="119"/>
      <c r="VH148" s="119"/>
      <c r="VI148" s="119"/>
      <c r="VJ148" s="119"/>
      <c r="VK148" s="119"/>
      <c r="VL148" s="119"/>
      <c r="VM148" s="119"/>
      <c r="VN148" s="119"/>
      <c r="VO148" s="119"/>
      <c r="VP148" s="119"/>
      <c r="VQ148" s="119"/>
      <c r="VR148" s="119"/>
      <c r="VS148" s="119"/>
      <c r="VT148" s="119"/>
      <c r="VU148" s="119"/>
      <c r="VV148" s="119"/>
      <c r="VW148" s="119"/>
      <c r="VX148" s="119"/>
      <c r="VY148" s="119"/>
      <c r="VZ148" s="119"/>
      <c r="WA148" s="119"/>
      <c r="WB148" s="119"/>
      <c r="WC148" s="119"/>
      <c r="WD148" s="119"/>
      <c r="WE148" s="119"/>
      <c r="WF148" s="119"/>
      <c r="WG148" s="119"/>
      <c r="WH148" s="119"/>
      <c r="WI148" s="119"/>
      <c r="WJ148" s="119"/>
      <c r="WK148" s="119"/>
      <c r="WL148" s="119"/>
      <c r="WM148" s="119"/>
      <c r="WN148" s="119"/>
      <c r="WO148" s="119"/>
      <c r="WP148" s="119"/>
      <c r="WQ148" s="119"/>
      <c r="WR148" s="119"/>
      <c r="WS148" s="119"/>
      <c r="WT148" s="119"/>
      <c r="WU148" s="119"/>
      <c r="WV148" s="119"/>
      <c r="WW148" s="119"/>
      <c r="WX148" s="119"/>
      <c r="WY148" s="119"/>
      <c r="WZ148" s="119"/>
      <c r="XA148" s="119"/>
      <c r="XB148" s="119"/>
      <c r="XC148" s="119"/>
      <c r="XD148" s="119"/>
      <c r="XE148" s="119"/>
      <c r="XF148" s="119"/>
      <c r="XG148" s="119"/>
      <c r="XH148" s="119"/>
      <c r="XI148" s="119"/>
      <c r="XJ148" s="119"/>
      <c r="XK148" s="119"/>
      <c r="XL148" s="119"/>
      <c r="XM148" s="119"/>
      <c r="XN148" s="119"/>
      <c r="XO148" s="119"/>
      <c r="XP148" s="119"/>
      <c r="XQ148" s="119"/>
      <c r="XR148" s="119"/>
      <c r="XS148" s="119"/>
      <c r="XT148" s="119"/>
      <c r="XU148" s="119"/>
      <c r="XV148" s="119"/>
      <c r="XW148" s="119"/>
      <c r="XX148" s="119"/>
      <c r="XY148" s="119"/>
      <c r="XZ148" s="119"/>
      <c r="YA148" s="119"/>
      <c r="YB148" s="119"/>
      <c r="YC148" s="119"/>
      <c r="YD148" s="119"/>
      <c r="YE148" s="119"/>
      <c r="YF148" s="119"/>
      <c r="YG148" s="119"/>
      <c r="YH148" s="119"/>
      <c r="YI148" s="119"/>
      <c r="YJ148" s="119"/>
      <c r="YK148" s="119"/>
      <c r="YL148" s="119"/>
      <c r="YM148" s="119"/>
      <c r="YN148" s="119"/>
      <c r="YO148" s="119"/>
      <c r="YP148" s="119"/>
      <c r="YQ148" s="119"/>
      <c r="YR148" s="119"/>
      <c r="YS148" s="119"/>
      <c r="YT148" s="119"/>
      <c r="YU148" s="119"/>
      <c r="YV148" s="119"/>
      <c r="YW148" s="119"/>
      <c r="YX148" s="119"/>
      <c r="YY148" s="119"/>
      <c r="YZ148" s="119"/>
      <c r="ZA148" s="119"/>
      <c r="ZB148" s="119"/>
      <c r="ZC148" s="119"/>
      <c r="ZD148" s="119"/>
      <c r="ZE148" s="119"/>
      <c r="ZF148" s="119"/>
      <c r="ZG148" s="119"/>
      <c r="ZH148" s="119"/>
      <c r="ZI148" s="119"/>
      <c r="ZJ148" s="119"/>
      <c r="ZK148" s="119"/>
      <c r="ZL148" s="119"/>
      <c r="ZM148" s="119"/>
      <c r="ZN148" s="119"/>
      <c r="ZO148" s="119"/>
      <c r="ZP148" s="119"/>
      <c r="ZQ148" s="119"/>
      <c r="ZR148" s="119"/>
      <c r="ZS148" s="119"/>
      <c r="ZT148" s="119"/>
      <c r="ZU148" s="119"/>
      <c r="ZV148" s="119"/>
      <c r="ZW148" s="119"/>
      <c r="ZX148" s="119"/>
      <c r="ZY148" s="119"/>
      <c r="ZZ148" s="119"/>
      <c r="AAA148" s="119"/>
      <c r="AAB148" s="119"/>
      <c r="AAC148" s="119"/>
      <c r="AAD148" s="119"/>
      <c r="AAE148" s="119"/>
      <c r="AAF148" s="119"/>
      <c r="AAG148" s="119"/>
      <c r="AAH148" s="119"/>
      <c r="AAI148" s="119"/>
      <c r="AAJ148" s="119"/>
      <c r="AAK148" s="119"/>
      <c r="AAL148" s="119"/>
      <c r="AAM148" s="119"/>
      <c r="AAN148" s="119"/>
      <c r="AAO148" s="119"/>
      <c r="AAP148" s="119"/>
      <c r="AAQ148" s="119"/>
      <c r="AAR148" s="119"/>
      <c r="AAS148" s="119"/>
      <c r="AAT148" s="119"/>
      <c r="AAU148" s="119"/>
      <c r="AAV148" s="119"/>
      <c r="AAW148" s="119"/>
      <c r="AAX148" s="119"/>
      <c r="AAY148" s="119"/>
      <c r="AAZ148" s="119"/>
      <c r="ABA148" s="119"/>
      <c r="ABB148" s="119"/>
      <c r="ABC148" s="119"/>
      <c r="ABD148" s="119"/>
      <c r="ABE148" s="119"/>
      <c r="ABF148" s="119"/>
      <c r="ABG148" s="119"/>
      <c r="ABH148" s="119"/>
      <c r="ABI148" s="119"/>
      <c r="ABJ148" s="119"/>
      <c r="ABK148" s="119"/>
      <c r="ABL148" s="119"/>
      <c r="ABM148" s="119"/>
      <c r="ABN148" s="119"/>
      <c r="ABO148" s="119"/>
      <c r="ABP148" s="119"/>
      <c r="ABQ148" s="119"/>
      <c r="ABR148" s="119"/>
      <c r="ABS148" s="119"/>
      <c r="ABT148" s="119"/>
      <c r="ABU148" s="119"/>
      <c r="ABV148" s="119"/>
      <c r="ABW148" s="119"/>
      <c r="ABX148" s="119"/>
      <c r="ABY148" s="119"/>
      <c r="ABZ148" s="119"/>
      <c r="ACA148" s="119"/>
      <c r="ACB148" s="119"/>
      <c r="ACC148" s="119"/>
      <c r="ACD148" s="119"/>
      <c r="ACE148" s="119"/>
      <c r="ACF148" s="119"/>
      <c r="ACG148" s="119"/>
      <c r="ACH148" s="119"/>
      <c r="ACI148" s="119"/>
      <c r="ACJ148" s="119"/>
      <c r="ACK148" s="119"/>
      <c r="ACL148" s="119"/>
      <c r="ACM148" s="119"/>
      <c r="ACN148" s="119"/>
      <c r="ACO148" s="119"/>
      <c r="ACP148" s="119"/>
      <c r="ACQ148" s="119"/>
      <c r="ACR148" s="119"/>
      <c r="ACS148" s="119"/>
      <c r="ACT148" s="119"/>
      <c r="ACU148" s="119"/>
      <c r="ACV148" s="119"/>
      <c r="ACW148" s="119"/>
      <c r="ACX148" s="119"/>
      <c r="ACY148" s="119"/>
      <c r="ACZ148" s="119"/>
      <c r="ADA148" s="119"/>
      <c r="ADB148" s="119"/>
      <c r="ADC148" s="119"/>
      <c r="ADD148" s="119"/>
      <c r="ADE148" s="119"/>
      <c r="ADF148" s="119"/>
      <c r="ADG148" s="119"/>
      <c r="ADH148" s="119"/>
      <c r="ADI148" s="119"/>
      <c r="ADJ148" s="119"/>
      <c r="ADK148" s="119"/>
      <c r="ADL148" s="119"/>
      <c r="ADM148" s="119"/>
      <c r="ADN148" s="119"/>
      <c r="ADO148" s="119"/>
      <c r="ADP148" s="119"/>
      <c r="ADQ148" s="119"/>
      <c r="ADR148" s="119"/>
      <c r="ADS148" s="119"/>
      <c r="ADT148" s="119"/>
      <c r="ADU148" s="119"/>
      <c r="ADV148" s="119"/>
      <c r="ADW148" s="119"/>
      <c r="ADX148" s="119"/>
      <c r="ADY148" s="119"/>
      <c r="ADZ148" s="119"/>
      <c r="AEA148" s="119"/>
      <c r="AEB148" s="119"/>
      <c r="AEC148" s="119"/>
      <c r="AED148" s="119"/>
      <c r="AEE148" s="119"/>
      <c r="AEF148" s="119"/>
      <c r="AEG148" s="119"/>
      <c r="AEH148" s="119"/>
      <c r="AEI148" s="119"/>
      <c r="AEJ148" s="119"/>
      <c r="AEK148" s="119"/>
      <c r="AEL148" s="119"/>
      <c r="AEM148" s="119"/>
      <c r="AEN148" s="119"/>
      <c r="AEO148" s="119"/>
      <c r="AEP148" s="119"/>
      <c r="AEQ148" s="119"/>
      <c r="AER148" s="119"/>
      <c r="AES148" s="119"/>
      <c r="AET148" s="119"/>
      <c r="AEU148" s="119"/>
      <c r="AEV148" s="119"/>
      <c r="AEW148" s="119"/>
      <c r="AEX148" s="119"/>
      <c r="AEY148" s="119"/>
      <c r="AEZ148" s="119"/>
      <c r="AFA148" s="119"/>
      <c r="AFB148" s="119"/>
      <c r="AFC148" s="119"/>
      <c r="AFD148" s="119"/>
      <c r="AFE148" s="119"/>
      <c r="AFF148" s="119"/>
      <c r="AFG148" s="119"/>
      <c r="AFH148" s="119"/>
      <c r="AFI148" s="119"/>
      <c r="AFJ148" s="119"/>
      <c r="AFK148" s="119"/>
      <c r="AFL148" s="119"/>
      <c r="AFM148" s="119"/>
      <c r="AFN148" s="119"/>
      <c r="AFO148" s="119"/>
      <c r="AFP148" s="119"/>
      <c r="AFQ148" s="119"/>
      <c r="AFR148" s="119"/>
      <c r="AFS148" s="119"/>
      <c r="AFT148" s="119"/>
      <c r="AFU148" s="119"/>
      <c r="AFV148" s="119"/>
      <c r="AFW148" s="119"/>
      <c r="AFX148" s="119"/>
      <c r="AFY148" s="119"/>
      <c r="AFZ148" s="119"/>
      <c r="AGA148" s="119"/>
      <c r="AGB148" s="119"/>
      <c r="AGC148" s="119"/>
      <c r="AGD148" s="119"/>
      <c r="AGE148" s="119"/>
      <c r="AGF148" s="119"/>
      <c r="AGG148" s="119"/>
      <c r="AGH148" s="119"/>
      <c r="AGI148" s="119"/>
      <c r="AGJ148" s="119"/>
      <c r="AGK148" s="119"/>
      <c r="AGL148" s="119"/>
      <c r="AGM148" s="119"/>
      <c r="AGN148" s="119"/>
      <c r="AGO148" s="119"/>
      <c r="AGP148" s="119"/>
      <c r="AGQ148" s="119"/>
      <c r="AGR148" s="119"/>
      <c r="AGS148" s="119"/>
      <c r="AGT148" s="119"/>
      <c r="AGU148" s="119"/>
      <c r="AGV148" s="119"/>
      <c r="AGW148" s="119"/>
      <c r="AGX148" s="119"/>
      <c r="AGY148" s="119"/>
      <c r="AGZ148" s="119"/>
      <c r="AHA148" s="119"/>
      <c r="AHB148" s="119"/>
      <c r="AHC148" s="119"/>
      <c r="AHD148" s="119"/>
      <c r="AHE148" s="119"/>
      <c r="AHF148" s="119"/>
      <c r="AHG148" s="119"/>
      <c r="AHH148" s="119"/>
      <c r="AHI148" s="119"/>
      <c r="AHJ148" s="119"/>
      <c r="AHK148" s="119"/>
      <c r="AHL148" s="119"/>
      <c r="AHM148" s="119"/>
      <c r="AHN148" s="119"/>
      <c r="AHO148" s="119"/>
      <c r="AHP148" s="119"/>
      <c r="AHQ148" s="119"/>
      <c r="AHR148" s="119"/>
      <c r="AHS148" s="119"/>
      <c r="AHT148" s="119"/>
      <c r="AHU148" s="119"/>
      <c r="AHV148" s="119"/>
      <c r="AHW148" s="119"/>
      <c r="AHX148" s="119"/>
      <c r="AHY148" s="119"/>
      <c r="AHZ148" s="119"/>
      <c r="AIA148" s="119"/>
      <c r="AIB148" s="119"/>
      <c r="AIC148" s="119"/>
      <c r="AID148" s="119"/>
      <c r="AIE148" s="119"/>
      <c r="AIF148" s="119"/>
      <c r="AIG148" s="119"/>
      <c r="AIH148" s="119"/>
      <c r="AII148" s="119"/>
      <c r="AIJ148" s="119"/>
      <c r="AIK148" s="119"/>
      <c r="AIL148" s="119"/>
      <c r="AIM148" s="119"/>
      <c r="AIN148" s="119"/>
      <c r="AIO148" s="119"/>
      <c r="AIP148" s="119"/>
      <c r="AIQ148" s="119"/>
      <c r="AIR148" s="119"/>
      <c r="AIS148" s="119"/>
      <c r="AIT148" s="119"/>
      <c r="AIU148" s="119"/>
      <c r="AIV148" s="119"/>
      <c r="AIW148" s="119"/>
      <c r="AIX148" s="119"/>
      <c r="AIY148" s="119"/>
      <c r="AIZ148" s="119"/>
      <c r="AJA148" s="119"/>
      <c r="AJB148" s="119"/>
      <c r="AJC148" s="119"/>
      <c r="AJD148" s="119"/>
      <c r="AJE148" s="119"/>
      <c r="AJF148" s="119"/>
      <c r="AJG148" s="119"/>
      <c r="AJH148" s="119"/>
      <c r="AJI148" s="119"/>
      <c r="AJJ148" s="119"/>
      <c r="AJK148" s="119"/>
      <c r="AJL148" s="119"/>
      <c r="AJM148" s="119"/>
      <c r="AJN148" s="119"/>
      <c r="AJO148" s="119"/>
      <c r="AJP148" s="119"/>
      <c r="AJQ148" s="119"/>
      <c r="AJR148" s="119"/>
      <c r="AJS148" s="119"/>
      <c r="AJT148" s="119"/>
      <c r="AJU148" s="119"/>
      <c r="AJV148" s="119"/>
      <c r="AJW148" s="119"/>
      <c r="AJX148" s="119"/>
      <c r="AJY148" s="119"/>
      <c r="AJZ148" s="119"/>
      <c r="AKA148" s="119"/>
      <c r="AKB148" s="119"/>
      <c r="AKC148" s="119"/>
      <c r="AKD148" s="119"/>
      <c r="AKE148" s="119"/>
      <c r="AKF148" s="119"/>
      <c r="AKG148" s="119"/>
      <c r="AKH148" s="119"/>
      <c r="AKI148" s="119"/>
      <c r="AKJ148" s="119"/>
      <c r="AKK148" s="119"/>
      <c r="AKL148" s="119"/>
      <c r="AKM148" s="119"/>
      <c r="AKN148" s="119"/>
      <c r="AKO148" s="119"/>
      <c r="AKP148" s="119"/>
      <c r="AKQ148" s="119"/>
      <c r="AKR148" s="119"/>
      <c r="AKS148" s="119"/>
      <c r="AKT148" s="119"/>
      <c r="AKU148" s="119"/>
      <c r="AKV148" s="119"/>
      <c r="AKW148" s="119"/>
      <c r="AKX148" s="119"/>
      <c r="AKY148" s="119"/>
      <c r="AKZ148" s="119"/>
      <c r="ALA148" s="119"/>
      <c r="ALB148" s="119"/>
      <c r="ALC148" s="119"/>
      <c r="ALD148" s="119"/>
      <c r="ALE148" s="119"/>
      <c r="ALF148" s="119"/>
      <c r="ALG148" s="119"/>
      <c r="ALH148" s="119"/>
      <c r="ALI148" s="119"/>
      <c r="ALJ148" s="119"/>
      <c r="ALK148" s="119"/>
      <c r="ALL148" s="119"/>
      <c r="ALM148" s="119"/>
      <c r="ALN148" s="119"/>
      <c r="ALO148" s="119"/>
      <c r="ALP148" s="119"/>
      <c r="ALQ148" s="119"/>
      <c r="ALR148" s="119"/>
      <c r="ALS148" s="119"/>
      <c r="ALT148" s="119"/>
      <c r="ALU148" s="119"/>
      <c r="ALV148" s="119"/>
      <c r="ALW148" s="119"/>
      <c r="ALX148" s="119"/>
      <c r="ALY148" s="119"/>
      <c r="ALZ148" s="119"/>
      <c r="AMA148" s="119"/>
      <c r="AMB148" s="119"/>
      <c r="AMC148" s="119"/>
      <c r="AMD148" s="119"/>
      <c r="AME148" s="119"/>
      <c r="AMF148" s="119"/>
      <c r="AMG148" s="119"/>
      <c r="AMH148" s="119"/>
      <c r="AMI148" s="119"/>
      <c r="AMJ148" s="119"/>
    </row>
  </sheetData>
  <autoFilter ref="A42:G75" xr:uid="{00000000-0009-0000-0000-000001000000}"/>
  <mergeCells count="3">
    <mergeCell ref="A1:B3"/>
    <mergeCell ref="C1:H1"/>
    <mergeCell ref="C2:G3"/>
  </mergeCells>
  <pageMargins left="0.23622047244094491" right="0.23622047244094491" top="0.74803149606299213" bottom="0.74803149606299213" header="0.51181102362204722" footer="0.51181102362204722"/>
  <pageSetup paperSize="9" scale="60" fitToHeight="5" orientation="landscape" horizontalDpi="300" verticalDpi="300" r:id="rId1"/>
  <rowBreaks count="1" manualBreakCount="1">
    <brk id="11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view="pageBreakPreview" topLeftCell="A15" zoomScaleNormal="85" workbookViewId="0">
      <selection activeCell="A41" sqref="A41"/>
    </sheetView>
  </sheetViews>
  <sheetFormatPr defaultColWidth="9.140625" defaultRowHeight="12.75"/>
  <cols>
    <col min="1" max="1" width="22.28515625" style="61" customWidth="1"/>
    <col min="2" max="2" width="19.7109375" style="61" customWidth="1"/>
    <col min="3" max="3" width="91.85546875" style="61" customWidth="1"/>
    <col min="4" max="4" width="15.140625" style="61" customWidth="1"/>
    <col min="5" max="5" width="13.28515625" style="61" customWidth="1"/>
    <col min="6" max="6" width="16.5703125" style="61" customWidth="1"/>
    <col min="7" max="7" width="21.85546875" style="61" customWidth="1"/>
    <col min="8" max="8" width="27.140625" style="61" customWidth="1"/>
    <col min="9" max="16384" width="9.140625" style="61"/>
  </cols>
  <sheetData>
    <row r="1" spans="1:8" ht="15.75" customHeight="1">
      <c r="A1" s="133" t="s">
        <v>0</v>
      </c>
      <c r="B1" s="133"/>
      <c r="C1" s="133"/>
      <c r="D1" s="134" t="s">
        <v>111</v>
      </c>
      <c r="E1" s="134"/>
      <c r="F1" s="134"/>
      <c r="G1" s="134"/>
      <c r="H1" s="134"/>
    </row>
    <row r="2" spans="1:8" ht="12.75" customHeight="1">
      <c r="A2" s="133"/>
      <c r="B2" s="133"/>
      <c r="C2" s="133"/>
      <c r="D2" s="135" t="s">
        <v>83</v>
      </c>
      <c r="E2" s="135"/>
      <c r="F2" s="135"/>
      <c r="G2" s="135"/>
      <c r="H2" s="62">
        <v>45376</v>
      </c>
    </row>
    <row r="3" spans="1:8" ht="15" customHeight="1">
      <c r="A3" s="133"/>
      <c r="B3" s="133"/>
      <c r="C3" s="133"/>
      <c r="D3" s="135"/>
      <c r="E3" s="135"/>
      <c r="F3" s="135"/>
      <c r="G3" s="135"/>
      <c r="H3" s="63"/>
    </row>
    <row r="4" spans="1:8">
      <c r="A4" s="64"/>
      <c r="B4" s="64"/>
      <c r="C4" s="64"/>
      <c r="D4" s="65"/>
      <c r="E4" s="65"/>
      <c r="F4" s="65"/>
    </row>
    <row r="5" spans="1:8">
      <c r="A5" s="1" t="s">
        <v>5</v>
      </c>
      <c r="B5" s="1" t="s">
        <v>112</v>
      </c>
      <c r="C5" s="136" t="s">
        <v>113</v>
      </c>
      <c r="D5" s="136"/>
      <c r="E5" s="136"/>
      <c r="F5" s="1" t="s">
        <v>114</v>
      </c>
      <c r="G5" s="1" t="s">
        <v>115</v>
      </c>
      <c r="H5" s="1"/>
    </row>
    <row r="6" spans="1:8" ht="14.25" customHeight="1">
      <c r="A6" s="66" t="s">
        <v>116</v>
      </c>
      <c r="B6" s="67" t="s">
        <v>92</v>
      </c>
      <c r="C6" s="137" t="s">
        <v>117</v>
      </c>
      <c r="D6" s="137"/>
      <c r="E6" s="137"/>
      <c r="F6" s="68" t="s">
        <v>97</v>
      </c>
      <c r="G6" s="69">
        <f>F9</f>
        <v>101.44691629955949</v>
      </c>
      <c r="H6" s="69" t="s">
        <v>118</v>
      </c>
    </row>
    <row r="7" spans="1:8" ht="12.75" customHeight="1">
      <c r="A7" s="138" t="s">
        <v>119</v>
      </c>
      <c r="B7" s="138" t="s">
        <v>120</v>
      </c>
      <c r="C7" s="138" t="s">
        <v>121</v>
      </c>
      <c r="D7" s="138" t="s">
        <v>122</v>
      </c>
      <c r="E7" s="138" t="s">
        <v>123</v>
      </c>
      <c r="F7" s="138" t="s">
        <v>124</v>
      </c>
      <c r="G7" s="138"/>
      <c r="H7" s="138"/>
    </row>
    <row r="8" spans="1:8">
      <c r="A8" s="138"/>
      <c r="B8" s="138"/>
      <c r="C8" s="138"/>
      <c r="D8" s="138"/>
      <c r="E8" s="138"/>
      <c r="F8" s="70" t="s">
        <v>13</v>
      </c>
      <c r="G8" s="71" t="s">
        <v>125</v>
      </c>
      <c r="H8" s="71" t="s">
        <v>126</v>
      </c>
    </row>
    <row r="9" spans="1:8" ht="15" customHeight="1">
      <c r="A9" s="72" t="s">
        <v>127</v>
      </c>
      <c r="B9" s="73"/>
      <c r="C9" s="74" t="s">
        <v>128</v>
      </c>
      <c r="D9" s="75">
        <f>1232/11.35</f>
        <v>108.54625550660793</v>
      </c>
      <c r="E9" s="139">
        <f>AVERAGE(D9:D12)</f>
        <v>101.44691629955949</v>
      </c>
      <c r="F9" s="139">
        <f>E9</f>
        <v>101.44691629955949</v>
      </c>
      <c r="G9" s="140" t="s">
        <v>129</v>
      </c>
      <c r="H9" s="140" t="s">
        <v>129</v>
      </c>
    </row>
    <row r="10" spans="1:8" ht="15" customHeight="1">
      <c r="A10" s="72" t="s">
        <v>130</v>
      </c>
      <c r="B10" s="73"/>
      <c r="C10" s="77" t="s">
        <v>131</v>
      </c>
      <c r="D10" s="75">
        <f>1136.48/11.35</f>
        <v>100.13039647577094</v>
      </c>
      <c r="E10" s="139"/>
      <c r="F10" s="139"/>
      <c r="G10" s="140"/>
      <c r="H10" s="140"/>
    </row>
    <row r="11" spans="1:8" ht="15">
      <c r="A11" s="72" t="s">
        <v>132</v>
      </c>
      <c r="B11" s="68"/>
      <c r="C11" s="78" t="s">
        <v>133</v>
      </c>
      <c r="D11" s="75">
        <f>1105.43/11.35</f>
        <v>97.39471365638768</v>
      </c>
      <c r="E11" s="139"/>
      <c r="F11" s="139"/>
      <c r="G11" s="140"/>
      <c r="H11" s="140"/>
    </row>
    <row r="12" spans="1:8" ht="15">
      <c r="A12" s="72" t="s">
        <v>134</v>
      </c>
      <c r="B12" s="68"/>
      <c r="C12" s="78" t="s">
        <v>135</v>
      </c>
      <c r="D12" s="75">
        <f>1131.78/11.35</f>
        <v>99.716299559471366</v>
      </c>
      <c r="E12" s="139"/>
      <c r="F12" s="139"/>
      <c r="G12" s="140"/>
      <c r="H12" s="140"/>
    </row>
    <row r="13" spans="1:8">
      <c r="A13" s="79"/>
      <c r="B13" s="80"/>
      <c r="C13" s="80"/>
      <c r="D13" s="81"/>
      <c r="E13" s="82"/>
      <c r="F13" s="82"/>
      <c r="G13" s="83"/>
      <c r="H13" s="83"/>
    </row>
    <row r="14" spans="1:8">
      <c r="B14" s="1" t="s">
        <v>112</v>
      </c>
      <c r="C14" s="136" t="s">
        <v>113</v>
      </c>
      <c r="D14" s="136"/>
      <c r="E14" s="136"/>
      <c r="F14" s="1" t="s">
        <v>114</v>
      </c>
      <c r="G14" s="1" t="s">
        <v>115</v>
      </c>
      <c r="H14" s="1"/>
    </row>
    <row r="15" spans="1:8" ht="12.75" customHeight="1">
      <c r="B15" s="67" t="s">
        <v>15</v>
      </c>
      <c r="C15" s="137" t="s">
        <v>136</v>
      </c>
      <c r="D15" s="137"/>
      <c r="E15" s="137"/>
      <c r="F15" s="68" t="s">
        <v>85</v>
      </c>
      <c r="G15" s="69" t="str">
        <f>F18</f>
        <v>NÃO SE APLICA</v>
      </c>
      <c r="H15" s="69" t="s">
        <v>118</v>
      </c>
    </row>
    <row r="16" spans="1:8" ht="12.75" customHeight="1">
      <c r="B16" s="138" t="s">
        <v>120</v>
      </c>
      <c r="C16" s="138" t="s">
        <v>121</v>
      </c>
      <c r="D16" s="138" t="s">
        <v>122</v>
      </c>
      <c r="E16" s="138" t="s">
        <v>123</v>
      </c>
      <c r="F16" s="138" t="s">
        <v>124</v>
      </c>
      <c r="G16" s="138"/>
      <c r="H16" s="138"/>
    </row>
    <row r="17" spans="2:8">
      <c r="B17" s="138"/>
      <c r="C17" s="138"/>
      <c r="D17" s="138"/>
      <c r="E17" s="138"/>
      <c r="F17" s="70" t="s">
        <v>13</v>
      </c>
      <c r="G17" s="71" t="s">
        <v>125</v>
      </c>
      <c r="H17" s="71" t="s">
        <v>126</v>
      </c>
    </row>
    <row r="18" spans="2:8" ht="30">
      <c r="B18" s="73"/>
      <c r="C18" s="74" t="s">
        <v>137</v>
      </c>
      <c r="D18" s="75">
        <v>8314.02</v>
      </c>
      <c r="E18" s="76">
        <f>AVERAGE(D18:D18)</f>
        <v>8314.02</v>
      </c>
      <c r="F18" s="73" t="s">
        <v>129</v>
      </c>
      <c r="G18" s="73" t="s">
        <v>129</v>
      </c>
      <c r="H18" s="69">
        <f>E18</f>
        <v>8314.02</v>
      </c>
    </row>
    <row r="20" spans="2:8">
      <c r="B20" s="1" t="s">
        <v>112</v>
      </c>
      <c r="C20" s="136" t="s">
        <v>113</v>
      </c>
      <c r="D20" s="136"/>
      <c r="E20" s="136"/>
      <c r="F20" s="1" t="s">
        <v>114</v>
      </c>
      <c r="G20" s="1" t="s">
        <v>115</v>
      </c>
      <c r="H20" s="1"/>
    </row>
    <row r="21" spans="2:8" ht="12.75" customHeight="1">
      <c r="B21" s="67" t="s">
        <v>15</v>
      </c>
      <c r="C21" s="137" t="s">
        <v>138</v>
      </c>
      <c r="D21" s="137"/>
      <c r="E21" s="137"/>
      <c r="F21" s="68" t="s">
        <v>85</v>
      </c>
      <c r="G21" s="69" t="str">
        <f>F24</f>
        <v>NÃO SE APLICA</v>
      </c>
      <c r="H21" s="69" t="s">
        <v>118</v>
      </c>
    </row>
    <row r="22" spans="2:8" ht="12.75" customHeight="1">
      <c r="B22" s="138" t="s">
        <v>120</v>
      </c>
      <c r="C22" s="138" t="s">
        <v>121</v>
      </c>
      <c r="D22" s="138" t="s">
        <v>122</v>
      </c>
      <c r="E22" s="138" t="s">
        <v>123</v>
      </c>
      <c r="F22" s="138" t="s">
        <v>124</v>
      </c>
      <c r="G22" s="138"/>
      <c r="H22" s="138"/>
    </row>
    <row r="23" spans="2:8">
      <c r="B23" s="138"/>
      <c r="C23" s="138"/>
      <c r="D23" s="138"/>
      <c r="E23" s="138"/>
      <c r="F23" s="70" t="s">
        <v>13</v>
      </c>
      <c r="G23" s="71" t="s">
        <v>125</v>
      </c>
      <c r="H23" s="71" t="s">
        <v>126</v>
      </c>
    </row>
    <row r="24" spans="2:8" ht="30">
      <c r="B24" s="73"/>
      <c r="C24" s="74" t="s">
        <v>139</v>
      </c>
      <c r="D24" s="75">
        <v>9889</v>
      </c>
      <c r="E24" s="76">
        <f>AVERAGE(D24:D24)</f>
        <v>9889</v>
      </c>
      <c r="F24" s="73" t="s">
        <v>129</v>
      </c>
      <c r="G24" s="73" t="s">
        <v>129</v>
      </c>
      <c r="H24" s="76">
        <f>E24</f>
        <v>9889</v>
      </c>
    </row>
    <row r="26" spans="2:8">
      <c r="B26" s="1" t="s">
        <v>112</v>
      </c>
      <c r="C26" s="136" t="s">
        <v>113</v>
      </c>
      <c r="D26" s="136"/>
      <c r="E26" s="136"/>
      <c r="F26" s="1" t="s">
        <v>114</v>
      </c>
      <c r="G26" s="1" t="s">
        <v>115</v>
      </c>
      <c r="H26" s="1"/>
    </row>
    <row r="27" spans="2:8" ht="12.75" customHeight="1">
      <c r="B27" s="67" t="s">
        <v>15</v>
      </c>
      <c r="C27" s="137" t="s">
        <v>140</v>
      </c>
      <c r="D27" s="137"/>
      <c r="E27" s="137"/>
      <c r="F27" s="68" t="s">
        <v>85</v>
      </c>
      <c r="G27" s="69" t="str">
        <f>F30</f>
        <v>NÃO SE APLICA</v>
      </c>
      <c r="H27" s="69" t="s">
        <v>118</v>
      </c>
    </row>
    <row r="28" spans="2:8" ht="12.75" customHeight="1">
      <c r="B28" s="138" t="s">
        <v>120</v>
      </c>
      <c r="C28" s="138" t="s">
        <v>121</v>
      </c>
      <c r="D28" s="138" t="s">
        <v>122</v>
      </c>
      <c r="E28" s="138" t="s">
        <v>123</v>
      </c>
      <c r="F28" s="138" t="s">
        <v>124</v>
      </c>
      <c r="G28" s="138"/>
      <c r="H28" s="138"/>
    </row>
    <row r="29" spans="2:8">
      <c r="B29" s="138"/>
      <c r="C29" s="138"/>
      <c r="D29" s="138"/>
      <c r="E29" s="138"/>
      <c r="F29" s="70" t="s">
        <v>13</v>
      </c>
      <c r="G29" s="71" t="s">
        <v>125</v>
      </c>
      <c r="H29" s="71" t="s">
        <v>126</v>
      </c>
    </row>
    <row r="30" spans="2:8" ht="30">
      <c r="B30" s="73"/>
      <c r="C30" s="74" t="s">
        <v>141</v>
      </c>
      <c r="D30" s="75">
        <v>13599</v>
      </c>
      <c r="E30" s="76">
        <f>AVERAGE(D30:D30)</f>
        <v>13599</v>
      </c>
      <c r="F30" s="73" t="s">
        <v>129</v>
      </c>
      <c r="G30" s="73" t="s">
        <v>129</v>
      </c>
      <c r="H30" s="76">
        <f>E30</f>
        <v>13599</v>
      </c>
    </row>
    <row r="32" spans="2:8">
      <c r="B32" s="1" t="s">
        <v>112</v>
      </c>
      <c r="C32" s="136" t="s">
        <v>113</v>
      </c>
      <c r="D32" s="136"/>
      <c r="E32" s="136"/>
      <c r="F32" s="1" t="s">
        <v>114</v>
      </c>
      <c r="G32" s="1" t="s">
        <v>115</v>
      </c>
      <c r="H32" s="1"/>
    </row>
    <row r="33" spans="2:8" ht="12.75" customHeight="1">
      <c r="B33" s="67" t="s">
        <v>15</v>
      </c>
      <c r="C33" s="137" t="s">
        <v>142</v>
      </c>
      <c r="D33" s="137"/>
      <c r="E33" s="137"/>
      <c r="F33" s="68" t="s">
        <v>85</v>
      </c>
      <c r="G33" s="69" t="str">
        <f>F36</f>
        <v>NÃO SE APLICA</v>
      </c>
      <c r="H33" s="69" t="s">
        <v>118</v>
      </c>
    </row>
    <row r="34" spans="2:8" ht="12.75" customHeight="1">
      <c r="B34" s="138" t="s">
        <v>120</v>
      </c>
      <c r="C34" s="138" t="s">
        <v>121</v>
      </c>
      <c r="D34" s="138" t="s">
        <v>122</v>
      </c>
      <c r="E34" s="138" t="s">
        <v>123</v>
      </c>
      <c r="F34" s="138" t="s">
        <v>124</v>
      </c>
      <c r="G34" s="138"/>
      <c r="H34" s="138"/>
    </row>
    <row r="35" spans="2:8">
      <c r="B35" s="138"/>
      <c r="C35" s="138"/>
      <c r="D35" s="138"/>
      <c r="E35" s="138"/>
      <c r="F35" s="70" t="s">
        <v>13</v>
      </c>
      <c r="G35" s="71" t="s">
        <v>125</v>
      </c>
      <c r="H35" s="71" t="s">
        <v>126</v>
      </c>
    </row>
    <row r="36" spans="2:8" ht="90">
      <c r="B36" s="73"/>
      <c r="C36" s="74" t="s">
        <v>143</v>
      </c>
      <c r="D36" s="75">
        <v>15776.67</v>
      </c>
      <c r="E36" s="76">
        <f>AVERAGE(D36:D36)</f>
        <v>15776.67</v>
      </c>
      <c r="F36" s="73" t="s">
        <v>129</v>
      </c>
      <c r="G36" s="73" t="s">
        <v>129</v>
      </c>
      <c r="H36" s="76">
        <f>E36</f>
        <v>15776.67</v>
      </c>
    </row>
    <row r="37" spans="2:8">
      <c r="B37" s="1" t="s">
        <v>112</v>
      </c>
      <c r="C37" s="136" t="s">
        <v>113</v>
      </c>
      <c r="D37" s="136"/>
      <c r="E37" s="136"/>
      <c r="F37" s="1" t="s">
        <v>114</v>
      </c>
      <c r="G37" s="1" t="s">
        <v>115</v>
      </c>
      <c r="H37" s="1"/>
    </row>
    <row r="38" spans="2:8">
      <c r="B38" s="67" t="s">
        <v>15</v>
      </c>
      <c r="C38" s="137" t="str">
        <f>UPPER("Ar Condicionado Duto Sky Air Inverter Daikin Quente/Frio 45.000 BTU/H 220v")</f>
        <v>AR CONDICIONADO DUTO SKY AIR INVERTER DAIKIN QUENTE/FRIO 45.000 BTU/H 220V</v>
      </c>
      <c r="D38" s="137"/>
      <c r="E38" s="137"/>
      <c r="F38" s="68" t="s">
        <v>85</v>
      </c>
      <c r="G38" s="69" t="str">
        <f>F41</f>
        <v>NÃO SE APLICA</v>
      </c>
      <c r="H38" s="69" t="s">
        <v>144</v>
      </c>
    </row>
    <row r="39" spans="2:8" ht="12.75" customHeight="1">
      <c r="B39" s="138" t="s">
        <v>120</v>
      </c>
      <c r="C39" s="138" t="s">
        <v>121</v>
      </c>
      <c r="D39" s="138" t="s">
        <v>122</v>
      </c>
      <c r="E39" s="138" t="s">
        <v>123</v>
      </c>
      <c r="F39" s="138" t="s">
        <v>124</v>
      </c>
      <c r="G39" s="138"/>
      <c r="H39" s="138"/>
    </row>
    <row r="40" spans="2:8">
      <c r="B40" s="138"/>
      <c r="C40" s="138"/>
      <c r="D40" s="138"/>
      <c r="E40" s="138"/>
      <c r="F40" s="70" t="s">
        <v>13</v>
      </c>
      <c r="G40" s="71" t="s">
        <v>125</v>
      </c>
      <c r="H40" s="71" t="s">
        <v>126</v>
      </c>
    </row>
    <row r="41" spans="2:8" ht="15">
      <c r="B41" s="73"/>
      <c r="C41" s="74" t="s">
        <v>145</v>
      </c>
      <c r="D41" s="75">
        <v>24046.07</v>
      </c>
      <c r="E41" s="76">
        <f>AVERAGE(D41:D41)</f>
        <v>24046.07</v>
      </c>
      <c r="F41" s="73" t="s">
        <v>129</v>
      </c>
      <c r="G41" s="73" t="s">
        <v>129</v>
      </c>
      <c r="H41" s="76">
        <f>E41</f>
        <v>24046.07</v>
      </c>
    </row>
  </sheetData>
  <mergeCells count="50">
    <mergeCell ref="F39:H39"/>
    <mergeCell ref="C37:E37"/>
    <mergeCell ref="C38:E38"/>
    <mergeCell ref="B39:B40"/>
    <mergeCell ref="C39:C40"/>
    <mergeCell ref="D39:D40"/>
    <mergeCell ref="E39:E40"/>
    <mergeCell ref="F28:H28"/>
    <mergeCell ref="C32:E32"/>
    <mergeCell ref="C33:E33"/>
    <mergeCell ref="B34:B35"/>
    <mergeCell ref="C34:C35"/>
    <mergeCell ref="D34:D35"/>
    <mergeCell ref="E34:E35"/>
    <mergeCell ref="F34:H34"/>
    <mergeCell ref="C26:E26"/>
    <mergeCell ref="C27:E27"/>
    <mergeCell ref="B28:B29"/>
    <mergeCell ref="C28:C29"/>
    <mergeCell ref="D28:D29"/>
    <mergeCell ref="E28:E29"/>
    <mergeCell ref="F16:H16"/>
    <mergeCell ref="C20:E20"/>
    <mergeCell ref="C21:E21"/>
    <mergeCell ref="B22:B23"/>
    <mergeCell ref="C22:C23"/>
    <mergeCell ref="D22:D23"/>
    <mergeCell ref="E22:E23"/>
    <mergeCell ref="F22:H22"/>
    <mergeCell ref="C14:E14"/>
    <mergeCell ref="C15:E15"/>
    <mergeCell ref="B16:B17"/>
    <mergeCell ref="C16:C17"/>
    <mergeCell ref="D16:D17"/>
    <mergeCell ref="E16:E17"/>
    <mergeCell ref="F7:H7"/>
    <mergeCell ref="E9:E12"/>
    <mergeCell ref="F9:F12"/>
    <mergeCell ref="G9:G12"/>
    <mergeCell ref="H9:H12"/>
    <mergeCell ref="A7:A8"/>
    <mergeCell ref="B7:B8"/>
    <mergeCell ref="C7:C8"/>
    <mergeCell ref="D7:D8"/>
    <mergeCell ref="E7:E8"/>
    <mergeCell ref="A1:C3"/>
    <mergeCell ref="D1:H1"/>
    <mergeCell ref="D2:G3"/>
    <mergeCell ref="C5:E5"/>
    <mergeCell ref="C6:E6"/>
  </mergeCells>
  <hyperlinks>
    <hyperlink ref="C9" r:id="rId1" xr:uid="{00000000-0004-0000-0200-000000000000}"/>
    <hyperlink ref="C10" r:id="rId2" xr:uid="{00000000-0004-0000-0200-000001000000}"/>
    <hyperlink ref="C11" r:id="rId3" xr:uid="{00000000-0004-0000-0200-000002000000}"/>
    <hyperlink ref="C12" r:id="rId4" xr:uid="{00000000-0004-0000-0200-000003000000}"/>
    <hyperlink ref="C18" r:id="rId5" xr:uid="{00000000-0004-0000-0200-000004000000}"/>
    <hyperlink ref="C24" r:id="rId6" xr:uid="{00000000-0004-0000-0200-000005000000}"/>
    <hyperlink ref="C30" r:id="rId7" xr:uid="{00000000-0004-0000-0200-000006000000}"/>
    <hyperlink ref="C36" r:id="rId8" display="https://www.frigelar.com.br/ar-condicionado-split-inverter-teto-60000-btus-carrier-xpower-connect-frio-42zqvd60c5-38ccvd60515mc-220v/p/kit10062?utm_source=google&amp;utm_medium=cpc&amp;utm_id=20821741649&amp;utm_campaign=h_g:Ar_Condicionado_Brasil_Linha_A_Geral&amp;utm_content=BrasilLinha_A_Geral&amp;gad_source=1&amp;gclid=CjwKCAjwtqmwBhBVEiwAL-WAYTp4VEWO9rlbWvbfc-aU0fkReH59Jn9adAzc-Wqk-9stiuGXk0fKYxoC-DgQAvD_BwE" xr:uid="{00000000-0004-0000-0200-000007000000}"/>
    <hyperlink ref="C41" r:id="rId9" xr:uid="{00000000-0004-0000-0200-000008000000}"/>
  </hyperlinks>
  <printOptions horizontalCentered="1"/>
  <pageMargins left="0.39374999999999999" right="0.39374999999999999" top="0.31527777777777799" bottom="0.39374999999999999" header="0.511811023622047" footer="0.511811023622047"/>
  <pageSetup paperSize="9" scale="61" fitToHeight="0" orientation="landscape" horizontalDpi="300" verticalDpi="300"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X55"/>
  <sheetViews>
    <sheetView view="pageBreakPreview" zoomScale="70" zoomScaleNormal="90" zoomScalePageLayoutView="70" workbookViewId="0">
      <selection activeCell="E30" sqref="E30"/>
    </sheetView>
  </sheetViews>
  <sheetFormatPr defaultColWidth="9.140625" defaultRowHeight="15"/>
  <cols>
    <col min="1" max="1" width="3.5703125" style="84" customWidth="1"/>
    <col min="2" max="2" width="52.5703125" style="84" customWidth="1"/>
    <col min="3" max="4" width="28.5703125" style="84" customWidth="1"/>
    <col min="5" max="5" width="24" style="84" customWidth="1"/>
    <col min="6" max="6" width="3.5703125" style="84" customWidth="1"/>
    <col min="7" max="7" width="12.28515625" style="85" customWidth="1"/>
    <col min="8" max="11" width="12.5703125" style="84" customWidth="1"/>
    <col min="12" max="16384" width="9.140625" style="84"/>
  </cols>
  <sheetData>
    <row r="1" spans="2:24" ht="30.75" customHeight="1"/>
    <row r="2" spans="2:24" ht="30.75" customHeight="1"/>
    <row r="3" spans="2:24" ht="21.75" customHeight="1">
      <c r="B3" s="144" t="s">
        <v>146</v>
      </c>
      <c r="C3" s="144"/>
      <c r="D3" s="144"/>
      <c r="E3" s="144"/>
    </row>
    <row r="4" spans="2:24" ht="21.75" customHeight="1">
      <c r="B4" s="144" t="s">
        <v>147</v>
      </c>
      <c r="C4" s="144"/>
      <c r="D4" s="144"/>
      <c r="E4" s="144"/>
    </row>
    <row r="5" spans="2:24" ht="21.75" customHeight="1">
      <c r="B5" s="144" t="s">
        <v>148</v>
      </c>
      <c r="C5" s="144"/>
      <c r="D5" s="144"/>
      <c r="E5" s="144"/>
    </row>
    <row r="6" spans="2:24" ht="21.75" customHeight="1">
      <c r="B6" s="144" t="s">
        <v>149</v>
      </c>
      <c r="C6" s="144"/>
      <c r="D6" s="144"/>
      <c r="E6" s="144"/>
    </row>
    <row r="7" spans="2:24" ht="18">
      <c r="B7" s="86"/>
      <c r="C7" s="86"/>
      <c r="D7" s="86"/>
      <c r="E7" s="86"/>
    </row>
    <row r="8" spans="2:24" ht="18">
      <c r="B8" s="86"/>
      <c r="C8" s="86" t="s">
        <v>150</v>
      </c>
      <c r="D8" s="86"/>
      <c r="E8" s="86"/>
    </row>
    <row r="9" spans="2:24" ht="18">
      <c r="B9" s="86"/>
      <c r="C9" s="86"/>
      <c r="E9" s="86"/>
    </row>
    <row r="10" spans="2:24" ht="34.5" customHeight="1">
      <c r="B10" s="145" t="s">
        <v>151</v>
      </c>
      <c r="C10" s="145"/>
      <c r="D10" s="145"/>
      <c r="E10" s="145"/>
    </row>
    <row r="11" spans="2:24">
      <c r="B11" s="87"/>
      <c r="H11" s="88"/>
      <c r="I11" s="88"/>
      <c r="J11" s="89"/>
      <c r="K11" s="89"/>
    </row>
    <row r="12" spans="2:24">
      <c r="B12" s="90">
        <v>0.05</v>
      </c>
      <c r="E12" s="87" t="s">
        <v>152</v>
      </c>
      <c r="H12" s="88"/>
      <c r="I12" s="141" t="s">
        <v>153</v>
      </c>
      <c r="J12" s="141"/>
      <c r="K12" s="141"/>
    </row>
    <row r="13" spans="2:24">
      <c r="B13" s="87"/>
      <c r="H13" s="88"/>
      <c r="I13" s="88"/>
      <c r="J13" s="89"/>
      <c r="X13" s="89"/>
    </row>
    <row r="14" spans="2:24" ht="60">
      <c r="B14" s="91" t="s">
        <v>6</v>
      </c>
      <c r="C14" s="92" t="s">
        <v>154</v>
      </c>
      <c r="D14" s="92" t="s">
        <v>14</v>
      </c>
      <c r="E14" s="92" t="s">
        <v>155</v>
      </c>
      <c r="H14" s="88"/>
      <c r="I14" s="88" t="s">
        <v>156</v>
      </c>
      <c r="J14" s="88" t="s">
        <v>157</v>
      </c>
      <c r="K14" s="88" t="s">
        <v>158</v>
      </c>
      <c r="L14" s="87"/>
    </row>
    <row r="15" spans="2:24">
      <c r="B15" s="93" t="s">
        <v>159</v>
      </c>
      <c r="C15" s="94">
        <v>0.03</v>
      </c>
      <c r="D15" s="94">
        <f>C15</f>
        <v>0.03</v>
      </c>
      <c r="E15" s="94">
        <v>1.4999999999999999E-2</v>
      </c>
      <c r="H15" s="88" t="s">
        <v>160</v>
      </c>
      <c r="I15" s="94">
        <v>0.03</v>
      </c>
      <c r="J15" s="94">
        <v>0.04</v>
      </c>
      <c r="K15" s="94">
        <v>5.5E-2</v>
      </c>
      <c r="M15" s="84" t="s">
        <v>161</v>
      </c>
      <c r="N15" s="95">
        <f>0.97/100</f>
        <v>9.7000000000000003E-3</v>
      </c>
    </row>
    <row r="16" spans="2:24">
      <c r="B16" s="93" t="s">
        <v>162</v>
      </c>
      <c r="C16" s="94">
        <v>4.0000000000000001E-3</v>
      </c>
      <c r="D16" s="94">
        <f>C16</f>
        <v>4.0000000000000001E-3</v>
      </c>
      <c r="E16" s="94">
        <v>1.5E-3</v>
      </c>
      <c r="H16" s="88"/>
      <c r="I16" s="94"/>
      <c r="J16" s="94"/>
      <c r="K16" s="94"/>
    </row>
    <row r="17" spans="2:12">
      <c r="B17" s="93" t="s">
        <v>163</v>
      </c>
      <c r="C17" s="94">
        <v>4.0000000000000001E-3</v>
      </c>
      <c r="D17" s="94">
        <f>C17</f>
        <v>4.0000000000000001E-3</v>
      </c>
      <c r="E17" s="94">
        <v>1.5E-3</v>
      </c>
      <c r="H17" s="88" t="s">
        <v>164</v>
      </c>
      <c r="I17" s="94">
        <v>8.0000000000000002E-3</v>
      </c>
      <c r="J17" s="94">
        <v>8.0000000000000002E-3</v>
      </c>
      <c r="K17" s="94">
        <v>0.01</v>
      </c>
    </row>
    <row r="18" spans="2:12">
      <c r="B18" s="93" t="s">
        <v>165</v>
      </c>
      <c r="C18" s="94">
        <v>9.7000000000000003E-3</v>
      </c>
      <c r="D18" s="94">
        <f>C18</f>
        <v>9.7000000000000003E-3</v>
      </c>
      <c r="E18" s="94">
        <v>5.5999999999999999E-3</v>
      </c>
      <c r="H18" s="88" t="s">
        <v>166</v>
      </c>
      <c r="I18" s="94">
        <v>9.7000000000000003E-3</v>
      </c>
      <c r="J18" s="94">
        <v>1.2699999999999999E-2</v>
      </c>
      <c r="K18" s="94">
        <v>1.2699999999999999E-2</v>
      </c>
    </row>
    <row r="19" spans="2:12">
      <c r="B19" s="96" t="s">
        <v>167</v>
      </c>
      <c r="C19" s="97">
        <f>SUM(C15:C18)</f>
        <v>4.7700000000000006E-2</v>
      </c>
      <c r="D19" s="97">
        <f>SUM(D15:D18)</f>
        <v>4.7700000000000006E-2</v>
      </c>
      <c r="E19" s="97">
        <f>SUM(E15:E18)</f>
        <v>2.3600000000000003E-2</v>
      </c>
      <c r="H19" s="88"/>
      <c r="I19" s="94"/>
      <c r="J19" s="94"/>
      <c r="K19" s="94"/>
    </row>
    <row r="20" spans="2:12">
      <c r="B20" s="93" t="s">
        <v>168</v>
      </c>
      <c r="C20" s="94">
        <v>5.8999999999999999E-3</v>
      </c>
      <c r="D20" s="94">
        <f>C20</f>
        <v>5.8999999999999999E-3</v>
      </c>
      <c r="E20" s="94">
        <v>8.5000000000000006E-3</v>
      </c>
      <c r="H20" s="88"/>
      <c r="I20" s="94"/>
      <c r="J20" s="94"/>
      <c r="K20" s="94"/>
    </row>
    <row r="21" spans="2:12">
      <c r="B21" s="96" t="s">
        <v>169</v>
      </c>
      <c r="C21" s="98">
        <f>C20</f>
        <v>5.8999999999999999E-3</v>
      </c>
      <c r="D21" s="98">
        <f>D20</f>
        <v>5.8999999999999999E-3</v>
      </c>
      <c r="E21" s="98">
        <f>E20</f>
        <v>8.5000000000000006E-3</v>
      </c>
      <c r="H21" s="88" t="s">
        <v>170</v>
      </c>
      <c r="I21" s="94">
        <v>5.8999999999999999E-3</v>
      </c>
      <c r="J21" s="94">
        <v>1.23E-2</v>
      </c>
      <c r="K21" s="94">
        <v>1.3899999999999999E-2</v>
      </c>
    </row>
    <row r="22" spans="2:12">
      <c r="B22" s="93" t="s">
        <v>171</v>
      </c>
      <c r="C22" s="94">
        <v>6.1600000000000002E-2</v>
      </c>
      <c r="D22" s="94">
        <v>6.1600000000000002E-2</v>
      </c>
      <c r="E22" s="94">
        <v>3.5000000000000003E-2</v>
      </c>
      <c r="H22" s="88"/>
      <c r="I22" s="94"/>
      <c r="J22" s="94"/>
      <c r="K22" s="94"/>
    </row>
    <row r="23" spans="2:12">
      <c r="B23" s="96" t="s">
        <v>172</v>
      </c>
      <c r="C23" s="99">
        <f>C22</f>
        <v>6.1600000000000002E-2</v>
      </c>
      <c r="D23" s="99">
        <f>D22</f>
        <v>6.1600000000000002E-2</v>
      </c>
      <c r="E23" s="99">
        <f>E22</f>
        <v>3.5000000000000003E-2</v>
      </c>
      <c r="H23" s="88" t="s">
        <v>173</v>
      </c>
      <c r="I23" s="94">
        <v>6.1600000000000002E-2</v>
      </c>
      <c r="J23" s="94">
        <v>7.3999999999999996E-2</v>
      </c>
      <c r="K23" s="94">
        <v>8.9599999999999999E-2</v>
      </c>
      <c r="L23" s="100"/>
    </row>
    <row r="24" spans="2:12">
      <c r="B24" s="101" t="s">
        <v>174</v>
      </c>
      <c r="C24" s="102">
        <f>(1+C19)*(1+C21)*(1+C23)</f>
        <v>1.1188005260880003</v>
      </c>
      <c r="D24" s="102">
        <f>(1+D19)*(1+D21)*(1+D23)</f>
        <v>1.1188005260880003</v>
      </c>
      <c r="E24" s="102">
        <f>(1+E19)*(1+E21)*(1+E23)</f>
        <v>1.0684311210000002</v>
      </c>
      <c r="H24" s="88"/>
      <c r="I24" s="94"/>
      <c r="J24" s="94"/>
      <c r="K24" s="94"/>
    </row>
    <row r="25" spans="2:12">
      <c r="B25" s="93" t="s">
        <v>175</v>
      </c>
      <c r="C25" s="94">
        <v>6.4999999999999997E-3</v>
      </c>
      <c r="D25" s="94">
        <f>C25</f>
        <v>6.4999999999999997E-3</v>
      </c>
      <c r="E25" s="94">
        <f>D25</f>
        <v>6.4999999999999997E-3</v>
      </c>
      <c r="H25" s="88"/>
      <c r="I25" s="94"/>
      <c r="J25" s="94"/>
      <c r="K25" s="94"/>
    </row>
    <row r="26" spans="2:12">
      <c r="B26" s="93" t="s">
        <v>176</v>
      </c>
      <c r="C26" s="94">
        <v>0.03</v>
      </c>
      <c r="D26" s="94">
        <f>C26</f>
        <v>0.03</v>
      </c>
      <c r="E26" s="94">
        <f>D26</f>
        <v>0.03</v>
      </c>
      <c r="H26" s="88"/>
      <c r="I26" s="94"/>
      <c r="J26" s="94"/>
      <c r="K26" s="94"/>
    </row>
    <row r="27" spans="2:12">
      <c r="B27" s="93" t="s">
        <v>177</v>
      </c>
      <c r="C27" s="94"/>
      <c r="D27" s="94">
        <v>0.05</v>
      </c>
      <c r="E27" s="94"/>
      <c r="H27" s="88"/>
      <c r="I27" s="94">
        <v>0.02</v>
      </c>
      <c r="J27" s="94"/>
      <c r="K27" s="94">
        <v>0.05</v>
      </c>
      <c r="L27" s="84" t="s">
        <v>178</v>
      </c>
    </row>
    <row r="28" spans="2:12">
      <c r="B28" s="93" t="s">
        <v>179</v>
      </c>
      <c r="C28" s="94" t="s">
        <v>180</v>
      </c>
      <c r="D28" s="94" t="s">
        <v>180</v>
      </c>
      <c r="E28" s="94" t="s">
        <v>180</v>
      </c>
      <c r="H28" s="88"/>
      <c r="I28" s="94"/>
      <c r="J28" s="94"/>
      <c r="K28" s="94"/>
    </row>
    <row r="29" spans="2:12">
      <c r="B29" s="101" t="s">
        <v>181</v>
      </c>
      <c r="C29" s="103">
        <f>1-SUM(C25:C28)</f>
        <v>0.96350000000000002</v>
      </c>
      <c r="D29" s="103">
        <f>1-SUM(D25:D28)</f>
        <v>0.91349999999999998</v>
      </c>
      <c r="E29" s="103">
        <f>1-SUM(E25:E28)</f>
        <v>0.96350000000000002</v>
      </c>
      <c r="H29" s="88"/>
      <c r="I29" s="94"/>
      <c r="J29" s="94"/>
      <c r="K29" s="94"/>
    </row>
    <row r="30" spans="2:12" ht="18">
      <c r="C30" s="104">
        <f>C24/C29-1</f>
        <v>0.16118373231759242</v>
      </c>
      <c r="D30" s="104">
        <f>D24/D29-1</f>
        <v>0.22474058685057496</v>
      </c>
      <c r="E30" s="104">
        <f>E24/E29-1</f>
        <v>0.10890619719771677</v>
      </c>
      <c r="H30" s="88" t="s">
        <v>182</v>
      </c>
      <c r="I30" s="105">
        <v>0.2034</v>
      </c>
      <c r="J30" s="105">
        <v>0.22120000000000001</v>
      </c>
      <c r="K30" s="105">
        <v>0.25</v>
      </c>
    </row>
    <row r="31" spans="2:12" ht="18">
      <c r="B31" s="84" t="s">
        <v>183</v>
      </c>
      <c r="C31" s="104"/>
      <c r="D31" s="104"/>
      <c r="E31" s="104"/>
      <c r="H31" s="87"/>
      <c r="I31" s="100"/>
      <c r="J31" s="100"/>
      <c r="K31" s="100"/>
    </row>
    <row r="32" spans="2:12" ht="18">
      <c r="C32" s="104"/>
      <c r="D32" s="104"/>
      <c r="E32" s="104"/>
      <c r="H32" s="87"/>
      <c r="I32" s="100"/>
      <c r="J32" s="100"/>
      <c r="K32" s="100"/>
    </row>
    <row r="33" spans="2:11" ht="18">
      <c r="C33" s="104"/>
      <c r="D33" s="104"/>
      <c r="E33" s="104"/>
      <c r="H33" s="87"/>
      <c r="I33" s="100"/>
      <c r="J33" s="100"/>
      <c r="K33" s="100"/>
    </row>
    <row r="34" spans="2:11" ht="15" customHeight="1">
      <c r="B34" s="142" t="s">
        <v>184</v>
      </c>
      <c r="C34" s="142"/>
      <c r="D34" s="142"/>
      <c r="E34" s="142"/>
      <c r="I34" s="100" t="s">
        <v>185</v>
      </c>
      <c r="J34" s="100"/>
      <c r="K34" s="100"/>
    </row>
    <row r="35" spans="2:11">
      <c r="B35" s="142"/>
      <c r="C35" s="142"/>
      <c r="D35" s="142"/>
      <c r="E35" s="142"/>
      <c r="I35" s="100"/>
      <c r="J35" s="100"/>
      <c r="K35" s="100"/>
    </row>
    <row r="36" spans="2:11">
      <c r="B36" s="106"/>
      <c r="C36" s="106"/>
      <c r="D36" s="106"/>
      <c r="E36" s="106"/>
      <c r="I36" s="100"/>
      <c r="J36" s="100"/>
      <c r="K36" s="100"/>
    </row>
    <row r="37" spans="2:11">
      <c r="B37" s="107" t="s">
        <v>186</v>
      </c>
    </row>
    <row r="39" spans="2:11" ht="28.5" customHeight="1">
      <c r="B39" s="142" t="s">
        <v>187</v>
      </c>
      <c r="C39" s="142"/>
      <c r="D39" s="142"/>
      <c r="E39" s="142"/>
    </row>
    <row r="40" spans="2:11">
      <c r="B40" s="84" t="s">
        <v>188</v>
      </c>
    </row>
    <row r="41" spans="2:11">
      <c r="B41" s="84" t="s">
        <v>189</v>
      </c>
    </row>
    <row r="43" spans="2:11">
      <c r="B43" s="84" t="s">
        <v>190</v>
      </c>
    </row>
    <row r="44" spans="2:11">
      <c r="B44" s="84" t="s">
        <v>191</v>
      </c>
    </row>
    <row r="55" spans="2:5" ht="41.25" customHeight="1">
      <c r="B55" s="143"/>
      <c r="C55" s="143"/>
      <c r="D55" s="143"/>
      <c r="E55" s="143"/>
    </row>
  </sheetData>
  <mergeCells count="9">
    <mergeCell ref="I12:K12"/>
    <mergeCell ref="B34:E35"/>
    <mergeCell ref="B39:E39"/>
    <mergeCell ref="B55:E55"/>
    <mergeCell ref="B3:E3"/>
    <mergeCell ref="B4:E4"/>
    <mergeCell ref="B5:E5"/>
    <mergeCell ref="B6:E6"/>
    <mergeCell ref="B10:E10"/>
  </mergeCells>
  <printOptions horizontalCentered="1"/>
  <pageMargins left="0.25" right="0.25" top="0.75" bottom="0.75" header="0.511811023622047" footer="0.511811023622047"/>
  <pageSetup paperSize="9" scale="6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919"/>
  <sheetViews>
    <sheetView view="pageBreakPreview" topLeftCell="A254" zoomScaleNormal="100" workbookViewId="0">
      <selection activeCell="B272" sqref="B272"/>
    </sheetView>
  </sheetViews>
  <sheetFormatPr defaultColWidth="8.7109375" defaultRowHeight="15"/>
  <cols>
    <col min="1" max="1" width="10.5703125" customWidth="1"/>
    <col min="2" max="2" width="99" customWidth="1"/>
    <col min="3" max="3" width="21.140625" customWidth="1"/>
    <col min="4" max="4" width="18.7109375" customWidth="1"/>
    <col min="5" max="5" width="22.28515625" customWidth="1"/>
  </cols>
  <sheetData>
    <row r="1" spans="1:5">
      <c r="A1" s="108" t="s">
        <v>192</v>
      </c>
      <c r="B1" s="108"/>
      <c r="C1" s="108"/>
      <c r="D1" s="108"/>
      <c r="E1" s="108"/>
    </row>
    <row r="2" spans="1:5">
      <c r="A2" s="108"/>
      <c r="B2" s="108"/>
      <c r="C2" s="108"/>
      <c r="D2" s="108"/>
      <c r="E2" s="108"/>
    </row>
    <row r="3" spans="1:5">
      <c r="A3" s="108" t="s">
        <v>193</v>
      </c>
      <c r="B3" s="108"/>
      <c r="C3" s="108"/>
      <c r="D3" s="108"/>
      <c r="E3" s="108"/>
    </row>
    <row r="4" spans="1:5">
      <c r="A4" s="108" t="s">
        <v>194</v>
      </c>
      <c r="B4" s="108"/>
      <c r="C4" s="108"/>
      <c r="D4" s="108"/>
      <c r="E4" s="108"/>
    </row>
    <row r="5" spans="1:5">
      <c r="A5" s="108" t="s">
        <v>195</v>
      </c>
      <c r="B5" s="108"/>
      <c r="C5" s="108"/>
      <c r="D5" s="108"/>
      <c r="E5" s="108"/>
    </row>
    <row r="6" spans="1:5">
      <c r="A6" s="108"/>
      <c r="B6" s="108"/>
      <c r="C6" s="108"/>
      <c r="D6" s="108"/>
      <c r="E6" s="108"/>
    </row>
    <row r="7" spans="1:5">
      <c r="A7" s="108" t="s">
        <v>196</v>
      </c>
      <c r="B7" s="108" t="s">
        <v>197</v>
      </c>
      <c r="C7" s="108" t="s">
        <v>198</v>
      </c>
      <c r="D7" s="108" t="s">
        <v>199</v>
      </c>
      <c r="E7" s="108" t="s">
        <v>200</v>
      </c>
    </row>
    <row r="8" spans="1:5">
      <c r="A8" s="108">
        <v>38605</v>
      </c>
      <c r="B8" s="108" t="s">
        <v>201</v>
      </c>
      <c r="C8" s="108" t="s">
        <v>202</v>
      </c>
      <c r="D8" s="108" t="s">
        <v>203</v>
      </c>
      <c r="E8" s="109" t="s">
        <v>204</v>
      </c>
    </row>
    <row r="9" spans="1:5">
      <c r="A9" s="108">
        <v>11270</v>
      </c>
      <c r="B9" s="108" t="s">
        <v>205</v>
      </c>
      <c r="C9" s="108" t="s">
        <v>202</v>
      </c>
      <c r="D9" s="108" t="s">
        <v>206</v>
      </c>
      <c r="E9" s="109" t="s">
        <v>207</v>
      </c>
    </row>
    <row r="10" spans="1:5">
      <c r="A10" s="108">
        <v>412</v>
      </c>
      <c r="B10" s="108" t="s">
        <v>208</v>
      </c>
      <c r="C10" s="108" t="s">
        <v>202</v>
      </c>
      <c r="D10" s="108" t="s">
        <v>203</v>
      </c>
      <c r="E10" s="109" t="s">
        <v>209</v>
      </c>
    </row>
    <row r="11" spans="1:5">
      <c r="A11" s="108">
        <v>414</v>
      </c>
      <c r="B11" s="108" t="s">
        <v>210</v>
      </c>
      <c r="C11" s="108" t="s">
        <v>202</v>
      </c>
      <c r="D11" s="108" t="s">
        <v>203</v>
      </c>
      <c r="E11" s="109" t="s">
        <v>211</v>
      </c>
    </row>
    <row r="12" spans="1:5">
      <c r="A12" s="108">
        <v>410</v>
      </c>
      <c r="B12" s="108" t="s">
        <v>212</v>
      </c>
      <c r="C12" s="108" t="s">
        <v>202</v>
      </c>
      <c r="D12" s="108" t="s">
        <v>203</v>
      </c>
      <c r="E12" s="109" t="s">
        <v>213</v>
      </c>
    </row>
    <row r="13" spans="1:5">
      <c r="A13" s="108">
        <v>411</v>
      </c>
      <c r="B13" s="108" t="s">
        <v>214</v>
      </c>
      <c r="C13" s="108" t="s">
        <v>202</v>
      </c>
      <c r="D13" s="108" t="s">
        <v>215</v>
      </c>
      <c r="E13" s="109" t="s">
        <v>216</v>
      </c>
    </row>
    <row r="14" spans="1:5">
      <c r="A14" s="108">
        <v>408</v>
      </c>
      <c r="B14" s="108" t="s">
        <v>217</v>
      </c>
      <c r="C14" s="108" t="s">
        <v>202</v>
      </c>
      <c r="D14" s="108" t="s">
        <v>203</v>
      </c>
      <c r="E14" s="109" t="s">
        <v>218</v>
      </c>
    </row>
    <row r="15" spans="1:5">
      <c r="A15" s="108">
        <v>39131</v>
      </c>
      <c r="B15" s="108" t="s">
        <v>219</v>
      </c>
      <c r="C15" s="108" t="s">
        <v>202</v>
      </c>
      <c r="D15" s="108" t="s">
        <v>203</v>
      </c>
      <c r="E15" s="109" t="s">
        <v>220</v>
      </c>
    </row>
    <row r="16" spans="1:5">
      <c r="A16" s="108">
        <v>394</v>
      </c>
      <c r="B16" s="108" t="s">
        <v>221</v>
      </c>
      <c r="C16" s="108" t="s">
        <v>202</v>
      </c>
      <c r="D16" s="108" t="s">
        <v>203</v>
      </c>
      <c r="E16" s="109" t="s">
        <v>222</v>
      </c>
    </row>
    <row r="17" spans="1:5">
      <c r="A17" s="108">
        <v>39130</v>
      </c>
      <c r="B17" s="108" t="s">
        <v>223</v>
      </c>
      <c r="C17" s="108" t="s">
        <v>202</v>
      </c>
      <c r="D17" s="108" t="s">
        <v>203</v>
      </c>
      <c r="E17" s="109" t="s">
        <v>224</v>
      </c>
    </row>
    <row r="18" spans="1:5">
      <c r="A18" s="108">
        <v>395</v>
      </c>
      <c r="B18" s="108" t="s">
        <v>225</v>
      </c>
      <c r="C18" s="108" t="s">
        <v>202</v>
      </c>
      <c r="D18" s="108" t="s">
        <v>203</v>
      </c>
      <c r="E18" s="109" t="s">
        <v>226</v>
      </c>
    </row>
    <row r="19" spans="1:5">
      <c r="A19" s="108">
        <v>39127</v>
      </c>
      <c r="B19" s="108" t="s">
        <v>227</v>
      </c>
      <c r="C19" s="108" t="s">
        <v>202</v>
      </c>
      <c r="D19" s="108" t="s">
        <v>203</v>
      </c>
      <c r="E19" s="109" t="s">
        <v>228</v>
      </c>
    </row>
    <row r="20" spans="1:5">
      <c r="A20" s="108">
        <v>392</v>
      </c>
      <c r="B20" s="108" t="s">
        <v>229</v>
      </c>
      <c r="C20" s="108" t="s">
        <v>202</v>
      </c>
      <c r="D20" s="108" t="s">
        <v>203</v>
      </c>
      <c r="E20" s="109" t="s">
        <v>230</v>
      </c>
    </row>
    <row r="21" spans="1:5">
      <c r="A21" s="108">
        <v>39129</v>
      </c>
      <c r="B21" s="108" t="s">
        <v>231</v>
      </c>
      <c r="C21" s="108" t="s">
        <v>202</v>
      </c>
      <c r="D21" s="108" t="s">
        <v>203</v>
      </c>
      <c r="E21" s="109" t="s">
        <v>232</v>
      </c>
    </row>
    <row r="22" spans="1:5">
      <c r="A22" s="108">
        <v>393</v>
      </c>
      <c r="B22" s="108" t="s">
        <v>233</v>
      </c>
      <c r="C22" s="108" t="s">
        <v>202</v>
      </c>
      <c r="D22" s="108" t="s">
        <v>215</v>
      </c>
      <c r="E22" s="109" t="s">
        <v>234</v>
      </c>
    </row>
    <row r="23" spans="1:5">
      <c r="A23" s="108">
        <v>39133</v>
      </c>
      <c r="B23" s="108" t="s">
        <v>235</v>
      </c>
      <c r="C23" s="108" t="s">
        <v>202</v>
      </c>
      <c r="D23" s="108" t="s">
        <v>203</v>
      </c>
      <c r="E23" s="109" t="s">
        <v>236</v>
      </c>
    </row>
    <row r="24" spans="1:5">
      <c r="A24" s="108">
        <v>397</v>
      </c>
      <c r="B24" s="108" t="s">
        <v>237</v>
      </c>
      <c r="C24" s="108" t="s">
        <v>202</v>
      </c>
      <c r="D24" s="108" t="s">
        <v>203</v>
      </c>
      <c r="E24" s="109" t="s">
        <v>238</v>
      </c>
    </row>
    <row r="25" spans="1:5">
      <c r="A25" s="108">
        <v>39132</v>
      </c>
      <c r="B25" s="108" t="s">
        <v>239</v>
      </c>
      <c r="C25" s="108" t="s">
        <v>202</v>
      </c>
      <c r="D25" s="108" t="s">
        <v>203</v>
      </c>
      <c r="E25" s="109" t="s">
        <v>240</v>
      </c>
    </row>
    <row r="26" spans="1:5">
      <c r="A26" s="108">
        <v>396</v>
      </c>
      <c r="B26" s="108" t="s">
        <v>241</v>
      </c>
      <c r="C26" s="108" t="s">
        <v>202</v>
      </c>
      <c r="D26" s="108" t="s">
        <v>203</v>
      </c>
      <c r="E26" s="109" t="s">
        <v>242</v>
      </c>
    </row>
    <row r="27" spans="1:5">
      <c r="A27" s="108">
        <v>39135</v>
      </c>
      <c r="B27" s="108" t="s">
        <v>243</v>
      </c>
      <c r="C27" s="108" t="s">
        <v>202</v>
      </c>
      <c r="D27" s="108" t="s">
        <v>203</v>
      </c>
      <c r="E27" s="109" t="s">
        <v>244</v>
      </c>
    </row>
    <row r="28" spans="1:5">
      <c r="A28" s="108">
        <v>39128</v>
      </c>
      <c r="B28" s="108" t="s">
        <v>245</v>
      </c>
      <c r="C28" s="108" t="s">
        <v>202</v>
      </c>
      <c r="D28" s="108" t="s">
        <v>203</v>
      </c>
      <c r="E28" s="109" t="s">
        <v>246</v>
      </c>
    </row>
    <row r="29" spans="1:5">
      <c r="A29" s="108">
        <v>400</v>
      </c>
      <c r="B29" s="108" t="s">
        <v>247</v>
      </c>
      <c r="C29" s="108" t="s">
        <v>202</v>
      </c>
      <c r="D29" s="108" t="s">
        <v>203</v>
      </c>
      <c r="E29" s="109" t="s">
        <v>248</v>
      </c>
    </row>
    <row r="30" spans="1:5">
      <c r="A30" s="108">
        <v>39125</v>
      </c>
      <c r="B30" s="108" t="s">
        <v>249</v>
      </c>
      <c r="C30" s="108" t="s">
        <v>202</v>
      </c>
      <c r="D30" s="108" t="s">
        <v>203</v>
      </c>
      <c r="E30" s="109" t="s">
        <v>246</v>
      </c>
    </row>
    <row r="31" spans="1:5">
      <c r="A31" s="108">
        <v>39134</v>
      </c>
      <c r="B31" s="108" t="s">
        <v>250</v>
      </c>
      <c r="C31" s="108" t="s">
        <v>202</v>
      </c>
      <c r="D31" s="108" t="s">
        <v>203</v>
      </c>
      <c r="E31" s="109" t="s">
        <v>251</v>
      </c>
    </row>
    <row r="32" spans="1:5">
      <c r="A32" s="108">
        <v>398</v>
      </c>
      <c r="B32" s="108" t="s">
        <v>252</v>
      </c>
      <c r="C32" s="108" t="s">
        <v>202</v>
      </c>
      <c r="D32" s="108" t="s">
        <v>203</v>
      </c>
      <c r="E32" s="109" t="s">
        <v>253</v>
      </c>
    </row>
    <row r="33" spans="1:5">
      <c r="A33" s="108">
        <v>39126</v>
      </c>
      <c r="B33" s="108" t="s">
        <v>254</v>
      </c>
      <c r="C33" s="108" t="s">
        <v>202</v>
      </c>
      <c r="D33" s="108" t="s">
        <v>203</v>
      </c>
      <c r="E33" s="109" t="s">
        <v>255</v>
      </c>
    </row>
    <row r="34" spans="1:5">
      <c r="A34" s="108">
        <v>399</v>
      </c>
      <c r="B34" s="108" t="s">
        <v>256</v>
      </c>
      <c r="C34" s="108" t="s">
        <v>202</v>
      </c>
      <c r="D34" s="108" t="s">
        <v>203</v>
      </c>
      <c r="E34" s="109" t="s">
        <v>257</v>
      </c>
    </row>
    <row r="35" spans="1:5">
      <c r="A35" s="108">
        <v>39158</v>
      </c>
      <c r="B35" s="108" t="s">
        <v>258</v>
      </c>
      <c r="C35" s="108" t="s">
        <v>202</v>
      </c>
      <c r="D35" s="108" t="s">
        <v>203</v>
      </c>
      <c r="E35" s="109" t="s">
        <v>259</v>
      </c>
    </row>
    <row r="36" spans="1:5">
      <c r="A36" s="108">
        <v>39141</v>
      </c>
      <c r="B36" s="108" t="s">
        <v>260</v>
      </c>
      <c r="C36" s="108" t="s">
        <v>202</v>
      </c>
      <c r="D36" s="108" t="s">
        <v>203</v>
      </c>
      <c r="E36" s="109" t="s">
        <v>261</v>
      </c>
    </row>
    <row r="37" spans="1:5">
      <c r="A37" s="108">
        <v>39140</v>
      </c>
      <c r="B37" s="108" t="s">
        <v>262</v>
      </c>
      <c r="C37" s="108" t="s">
        <v>202</v>
      </c>
      <c r="D37" s="108" t="s">
        <v>203</v>
      </c>
      <c r="E37" s="109" t="s">
        <v>263</v>
      </c>
    </row>
    <row r="38" spans="1:5">
      <c r="A38" s="108">
        <v>39137</v>
      </c>
      <c r="B38" s="108" t="s">
        <v>264</v>
      </c>
      <c r="C38" s="108" t="s">
        <v>202</v>
      </c>
      <c r="D38" s="108" t="s">
        <v>203</v>
      </c>
      <c r="E38" s="109" t="s">
        <v>265</v>
      </c>
    </row>
    <row r="39" spans="1:5">
      <c r="A39" s="108">
        <v>39139</v>
      </c>
      <c r="B39" s="108" t="s">
        <v>266</v>
      </c>
      <c r="C39" s="108" t="s">
        <v>202</v>
      </c>
      <c r="D39" s="108" t="s">
        <v>203</v>
      </c>
      <c r="E39" s="109" t="s">
        <v>267</v>
      </c>
    </row>
    <row r="40" spans="1:5">
      <c r="A40" s="108">
        <v>39143</v>
      </c>
      <c r="B40" s="108" t="s">
        <v>268</v>
      </c>
      <c r="C40" s="108" t="s">
        <v>202</v>
      </c>
      <c r="D40" s="108" t="s">
        <v>203</v>
      </c>
      <c r="E40" s="109" t="s">
        <v>269</v>
      </c>
    </row>
    <row r="41" spans="1:5">
      <c r="A41" s="108">
        <v>39142</v>
      </c>
      <c r="B41" s="108" t="s">
        <v>270</v>
      </c>
      <c r="C41" s="108" t="s">
        <v>202</v>
      </c>
      <c r="D41" s="108" t="s">
        <v>203</v>
      </c>
      <c r="E41" s="109" t="s">
        <v>271</v>
      </c>
    </row>
    <row r="42" spans="1:5">
      <c r="A42" s="108">
        <v>39138</v>
      </c>
      <c r="B42" s="108" t="s">
        <v>272</v>
      </c>
      <c r="C42" s="108" t="s">
        <v>202</v>
      </c>
      <c r="D42" s="108" t="s">
        <v>203</v>
      </c>
      <c r="E42" s="109" t="s">
        <v>273</v>
      </c>
    </row>
    <row r="43" spans="1:5">
      <c r="A43" s="108">
        <v>39136</v>
      </c>
      <c r="B43" s="108" t="s">
        <v>274</v>
      </c>
      <c r="C43" s="108" t="s">
        <v>202</v>
      </c>
      <c r="D43" s="108" t="s">
        <v>203</v>
      </c>
      <c r="E43" s="109" t="s">
        <v>275</v>
      </c>
    </row>
    <row r="44" spans="1:5">
      <c r="A44" s="108">
        <v>39144</v>
      </c>
      <c r="B44" s="108" t="s">
        <v>276</v>
      </c>
      <c r="C44" s="108" t="s">
        <v>202</v>
      </c>
      <c r="D44" s="108" t="s">
        <v>203</v>
      </c>
      <c r="E44" s="109" t="s">
        <v>226</v>
      </c>
    </row>
    <row r="45" spans="1:5">
      <c r="A45" s="108">
        <v>39145</v>
      </c>
      <c r="B45" s="108" t="s">
        <v>277</v>
      </c>
      <c r="C45" s="108" t="s">
        <v>202</v>
      </c>
      <c r="D45" s="108" t="s">
        <v>203</v>
      </c>
      <c r="E45" s="109" t="s">
        <v>278</v>
      </c>
    </row>
    <row r="46" spans="1:5">
      <c r="A46" s="108">
        <v>12615</v>
      </c>
      <c r="B46" s="108" t="s">
        <v>279</v>
      </c>
      <c r="C46" s="108" t="s">
        <v>202</v>
      </c>
      <c r="D46" s="108" t="s">
        <v>203</v>
      </c>
      <c r="E46" s="109" t="s">
        <v>280</v>
      </c>
    </row>
    <row r="47" spans="1:5">
      <c r="A47" s="108">
        <v>11927</v>
      </c>
      <c r="B47" s="108" t="s">
        <v>281</v>
      </c>
      <c r="C47" s="108" t="s">
        <v>202</v>
      </c>
      <c r="D47" s="108" t="s">
        <v>206</v>
      </c>
      <c r="E47" s="109" t="s">
        <v>282</v>
      </c>
    </row>
    <row r="48" spans="1:5">
      <c r="A48" s="108">
        <v>11928</v>
      </c>
      <c r="B48" s="108" t="s">
        <v>283</v>
      </c>
      <c r="C48" s="108" t="s">
        <v>202</v>
      </c>
      <c r="D48" s="108" t="s">
        <v>206</v>
      </c>
      <c r="E48" s="109" t="s">
        <v>284</v>
      </c>
    </row>
    <row r="49" spans="1:5">
      <c r="A49" s="108">
        <v>11929</v>
      </c>
      <c r="B49" s="108" t="s">
        <v>285</v>
      </c>
      <c r="C49" s="108" t="s">
        <v>202</v>
      </c>
      <c r="D49" s="108" t="s">
        <v>206</v>
      </c>
      <c r="E49" s="109" t="s">
        <v>286</v>
      </c>
    </row>
    <row r="50" spans="1:5">
      <c r="A50" s="108">
        <v>36801</v>
      </c>
      <c r="B50" s="108" t="s">
        <v>287</v>
      </c>
      <c r="C50" s="108" t="s">
        <v>202</v>
      </c>
      <c r="D50" s="108" t="s">
        <v>203</v>
      </c>
      <c r="E50" s="109" t="s">
        <v>288</v>
      </c>
    </row>
    <row r="51" spans="1:5">
      <c r="A51" s="108">
        <v>36246</v>
      </c>
      <c r="B51" s="108" t="s">
        <v>289</v>
      </c>
      <c r="C51" s="108" t="s">
        <v>290</v>
      </c>
      <c r="D51" s="108" t="s">
        <v>203</v>
      </c>
      <c r="E51" s="109" t="s">
        <v>291</v>
      </c>
    </row>
    <row r="52" spans="1:5">
      <c r="A52" s="108">
        <v>37600</v>
      </c>
      <c r="B52" s="108" t="s">
        <v>292</v>
      </c>
      <c r="C52" s="108" t="s">
        <v>202</v>
      </c>
      <c r="D52" s="108" t="s">
        <v>206</v>
      </c>
      <c r="E52" s="109" t="s">
        <v>293</v>
      </c>
    </row>
    <row r="53" spans="1:5">
      <c r="A53" s="108">
        <v>37599</v>
      </c>
      <c r="B53" s="108" t="s">
        <v>294</v>
      </c>
      <c r="C53" s="108" t="s">
        <v>202</v>
      </c>
      <c r="D53" s="108" t="s">
        <v>206</v>
      </c>
      <c r="E53" s="109" t="s">
        <v>295</v>
      </c>
    </row>
    <row r="54" spans="1:5">
      <c r="A54" s="108">
        <v>1</v>
      </c>
      <c r="B54" s="108" t="s">
        <v>296</v>
      </c>
      <c r="C54" s="108" t="s">
        <v>297</v>
      </c>
      <c r="D54" s="108" t="s">
        <v>215</v>
      </c>
      <c r="E54" s="109" t="s">
        <v>298</v>
      </c>
    </row>
    <row r="55" spans="1:5">
      <c r="A55" s="108">
        <v>3</v>
      </c>
      <c r="B55" s="108" t="s">
        <v>299</v>
      </c>
      <c r="C55" s="108" t="s">
        <v>300</v>
      </c>
      <c r="D55" s="108" t="s">
        <v>203</v>
      </c>
      <c r="E55" s="109" t="s">
        <v>301</v>
      </c>
    </row>
    <row r="56" spans="1:5">
      <c r="A56" s="108">
        <v>43054</v>
      </c>
      <c r="B56" s="108" t="s">
        <v>302</v>
      </c>
      <c r="C56" s="108" t="s">
        <v>297</v>
      </c>
      <c r="D56" s="108" t="s">
        <v>203</v>
      </c>
      <c r="E56" s="109" t="s">
        <v>303</v>
      </c>
    </row>
    <row r="57" spans="1:5">
      <c r="A57" s="108">
        <v>42402</v>
      </c>
      <c r="B57" s="108" t="s">
        <v>304</v>
      </c>
      <c r="C57" s="108" t="s">
        <v>297</v>
      </c>
      <c r="D57" s="108" t="s">
        <v>203</v>
      </c>
      <c r="E57" s="109" t="s">
        <v>305</v>
      </c>
    </row>
    <row r="58" spans="1:5">
      <c r="A58" s="108">
        <v>42403</v>
      </c>
      <c r="B58" s="108" t="s">
        <v>306</v>
      </c>
      <c r="C58" s="108" t="s">
        <v>297</v>
      </c>
      <c r="D58" s="108" t="s">
        <v>203</v>
      </c>
      <c r="E58" s="109" t="s">
        <v>307</v>
      </c>
    </row>
    <row r="59" spans="1:5">
      <c r="A59" s="108">
        <v>42404</v>
      </c>
      <c r="B59" s="108" t="s">
        <v>308</v>
      </c>
      <c r="C59" s="108" t="s">
        <v>297</v>
      </c>
      <c r="D59" s="108" t="s">
        <v>203</v>
      </c>
      <c r="E59" s="109" t="s">
        <v>309</v>
      </c>
    </row>
    <row r="60" spans="1:5">
      <c r="A60" s="108">
        <v>42405</v>
      </c>
      <c r="B60" s="108" t="s">
        <v>310</v>
      </c>
      <c r="C60" s="108" t="s">
        <v>297</v>
      </c>
      <c r="D60" s="108" t="s">
        <v>203</v>
      </c>
      <c r="E60" s="109" t="s">
        <v>311</v>
      </c>
    </row>
    <row r="61" spans="1:5">
      <c r="A61" s="108">
        <v>34341</v>
      </c>
      <c r="B61" s="108" t="s">
        <v>312</v>
      </c>
      <c r="C61" s="108" t="s">
        <v>297</v>
      </c>
      <c r="D61" s="108" t="s">
        <v>203</v>
      </c>
      <c r="E61" s="109" t="s">
        <v>313</v>
      </c>
    </row>
    <row r="62" spans="1:5">
      <c r="A62" s="108">
        <v>43053</v>
      </c>
      <c r="B62" s="108" t="s">
        <v>314</v>
      </c>
      <c r="C62" s="108" t="s">
        <v>297</v>
      </c>
      <c r="D62" s="108" t="s">
        <v>203</v>
      </c>
      <c r="E62" s="109" t="s">
        <v>315</v>
      </c>
    </row>
    <row r="63" spans="1:5">
      <c r="A63" s="108">
        <v>43058</v>
      </c>
      <c r="B63" s="108" t="s">
        <v>316</v>
      </c>
      <c r="C63" s="108" t="s">
        <v>297</v>
      </c>
      <c r="D63" s="108" t="s">
        <v>203</v>
      </c>
      <c r="E63" s="109" t="s">
        <v>317</v>
      </c>
    </row>
    <row r="64" spans="1:5">
      <c r="A64" s="108">
        <v>34</v>
      </c>
      <c r="B64" s="108" t="s">
        <v>318</v>
      </c>
      <c r="C64" s="108" t="s">
        <v>297</v>
      </c>
      <c r="D64" s="108" t="s">
        <v>203</v>
      </c>
      <c r="E64" s="109" t="s">
        <v>319</v>
      </c>
    </row>
    <row r="65" spans="1:5">
      <c r="A65" s="108">
        <v>43055</v>
      </c>
      <c r="B65" s="108" t="s">
        <v>320</v>
      </c>
      <c r="C65" s="108" t="s">
        <v>297</v>
      </c>
      <c r="D65" s="108" t="s">
        <v>215</v>
      </c>
      <c r="E65" s="109" t="s">
        <v>321</v>
      </c>
    </row>
    <row r="66" spans="1:5">
      <c r="A66" s="108">
        <v>43056</v>
      </c>
      <c r="B66" s="108" t="s">
        <v>322</v>
      </c>
      <c r="C66" s="108" t="s">
        <v>297</v>
      </c>
      <c r="D66" s="108" t="s">
        <v>203</v>
      </c>
      <c r="E66" s="109" t="s">
        <v>323</v>
      </c>
    </row>
    <row r="67" spans="1:5">
      <c r="A67" s="108">
        <v>43057</v>
      </c>
      <c r="B67" s="108" t="s">
        <v>324</v>
      </c>
      <c r="C67" s="108" t="s">
        <v>297</v>
      </c>
      <c r="D67" s="108" t="s">
        <v>203</v>
      </c>
      <c r="E67" s="109" t="s">
        <v>325</v>
      </c>
    </row>
    <row r="68" spans="1:5">
      <c r="A68" s="108">
        <v>34449</v>
      </c>
      <c r="B68" s="108" t="s">
        <v>326</v>
      </c>
      <c r="C68" s="108" t="s">
        <v>297</v>
      </c>
      <c r="D68" s="108" t="s">
        <v>203</v>
      </c>
      <c r="E68" s="109" t="s">
        <v>327</v>
      </c>
    </row>
    <row r="69" spans="1:5">
      <c r="A69" s="108">
        <v>32</v>
      </c>
      <c r="B69" s="108" t="s">
        <v>328</v>
      </c>
      <c r="C69" s="108" t="s">
        <v>297</v>
      </c>
      <c r="D69" s="108" t="s">
        <v>203</v>
      </c>
      <c r="E69" s="109" t="s">
        <v>329</v>
      </c>
    </row>
    <row r="70" spans="1:5">
      <c r="A70" s="108">
        <v>33</v>
      </c>
      <c r="B70" s="108" t="s">
        <v>330</v>
      </c>
      <c r="C70" s="108" t="s">
        <v>297</v>
      </c>
      <c r="D70" s="108" t="s">
        <v>203</v>
      </c>
      <c r="E70" s="109" t="s">
        <v>331</v>
      </c>
    </row>
    <row r="71" spans="1:5">
      <c r="A71" s="108">
        <v>43061</v>
      </c>
      <c r="B71" s="108" t="s">
        <v>332</v>
      </c>
      <c r="C71" s="108" t="s">
        <v>297</v>
      </c>
      <c r="D71" s="108" t="s">
        <v>203</v>
      </c>
      <c r="E71" s="109" t="s">
        <v>333</v>
      </c>
    </row>
    <row r="72" spans="1:5">
      <c r="A72" s="108">
        <v>43059</v>
      </c>
      <c r="B72" s="108" t="s">
        <v>334</v>
      </c>
      <c r="C72" s="108" t="s">
        <v>297</v>
      </c>
      <c r="D72" s="108" t="s">
        <v>203</v>
      </c>
      <c r="E72" s="109" t="s">
        <v>335</v>
      </c>
    </row>
    <row r="73" spans="1:5">
      <c r="A73" s="108">
        <v>43062</v>
      </c>
      <c r="B73" s="108" t="s">
        <v>336</v>
      </c>
      <c r="C73" s="108" t="s">
        <v>297</v>
      </c>
      <c r="D73" s="108" t="s">
        <v>203</v>
      </c>
      <c r="E73" s="109" t="s">
        <v>337</v>
      </c>
    </row>
    <row r="74" spans="1:5">
      <c r="A74" s="108">
        <v>43060</v>
      </c>
      <c r="B74" s="108" t="s">
        <v>338</v>
      </c>
      <c r="C74" s="108" t="s">
        <v>297</v>
      </c>
      <c r="D74" s="108" t="s">
        <v>203</v>
      </c>
      <c r="E74" s="109" t="s">
        <v>339</v>
      </c>
    </row>
    <row r="75" spans="1:5">
      <c r="A75" s="108">
        <v>40410</v>
      </c>
      <c r="B75" s="108" t="s">
        <v>340</v>
      </c>
      <c r="C75" s="108" t="s">
        <v>202</v>
      </c>
      <c r="D75" s="108" t="s">
        <v>206</v>
      </c>
      <c r="E75" s="109" t="s">
        <v>341</v>
      </c>
    </row>
    <row r="76" spans="1:5">
      <c r="A76" s="108">
        <v>40411</v>
      </c>
      <c r="B76" s="108" t="s">
        <v>342</v>
      </c>
      <c r="C76" s="108" t="s">
        <v>202</v>
      </c>
      <c r="D76" s="108" t="s">
        <v>206</v>
      </c>
      <c r="E76" s="109" t="s">
        <v>343</v>
      </c>
    </row>
    <row r="77" spans="1:5">
      <c r="A77" s="108">
        <v>40412</v>
      </c>
      <c r="B77" s="108" t="s">
        <v>344</v>
      </c>
      <c r="C77" s="108" t="s">
        <v>202</v>
      </c>
      <c r="D77" s="108" t="s">
        <v>206</v>
      </c>
      <c r="E77" s="109" t="s">
        <v>345</v>
      </c>
    </row>
    <row r="78" spans="1:5">
      <c r="A78" s="108">
        <v>44254</v>
      </c>
      <c r="B78" s="108" t="s">
        <v>346</v>
      </c>
      <c r="C78" s="108" t="s">
        <v>202</v>
      </c>
      <c r="D78" s="108" t="s">
        <v>203</v>
      </c>
      <c r="E78" s="109" t="s">
        <v>347</v>
      </c>
    </row>
    <row r="79" spans="1:5">
      <c r="A79" s="108">
        <v>44255</v>
      </c>
      <c r="B79" s="108" t="s">
        <v>348</v>
      </c>
      <c r="C79" s="108" t="s">
        <v>202</v>
      </c>
      <c r="D79" s="108" t="s">
        <v>203</v>
      </c>
      <c r="E79" s="109" t="s">
        <v>349</v>
      </c>
    </row>
    <row r="80" spans="1:5">
      <c r="A80" s="108">
        <v>44256</v>
      </c>
      <c r="B80" s="108" t="s">
        <v>350</v>
      </c>
      <c r="C80" s="108" t="s">
        <v>202</v>
      </c>
      <c r="D80" s="108" t="s">
        <v>203</v>
      </c>
      <c r="E80" s="109" t="s">
        <v>351</v>
      </c>
    </row>
    <row r="81" spans="1:5">
      <c r="A81" s="108">
        <v>44257</v>
      </c>
      <c r="B81" s="108" t="s">
        <v>352</v>
      </c>
      <c r="C81" s="108" t="s">
        <v>202</v>
      </c>
      <c r="D81" s="108" t="s">
        <v>203</v>
      </c>
      <c r="E81" s="109" t="s">
        <v>353</v>
      </c>
    </row>
    <row r="82" spans="1:5">
      <c r="A82" s="108">
        <v>44258</v>
      </c>
      <c r="B82" s="108" t="s">
        <v>354</v>
      </c>
      <c r="C82" s="108" t="s">
        <v>202</v>
      </c>
      <c r="D82" s="108" t="s">
        <v>203</v>
      </c>
      <c r="E82" s="109" t="s">
        <v>355</v>
      </c>
    </row>
    <row r="83" spans="1:5">
      <c r="A83" s="108">
        <v>44259</v>
      </c>
      <c r="B83" s="108" t="s">
        <v>356</v>
      </c>
      <c r="C83" s="108" t="s">
        <v>202</v>
      </c>
      <c r="D83" s="108" t="s">
        <v>203</v>
      </c>
      <c r="E83" s="109" t="s">
        <v>357</v>
      </c>
    </row>
    <row r="84" spans="1:5">
      <c r="A84" s="108">
        <v>37997</v>
      </c>
      <c r="B84" s="108" t="s">
        <v>358</v>
      </c>
      <c r="C84" s="108" t="s">
        <v>202</v>
      </c>
      <c r="D84" s="108" t="s">
        <v>203</v>
      </c>
      <c r="E84" s="109" t="s">
        <v>359</v>
      </c>
    </row>
    <row r="85" spans="1:5">
      <c r="A85" s="108">
        <v>37998</v>
      </c>
      <c r="B85" s="108" t="s">
        <v>360</v>
      </c>
      <c r="C85" s="108" t="s">
        <v>202</v>
      </c>
      <c r="D85" s="108" t="s">
        <v>203</v>
      </c>
      <c r="E85" s="109" t="s">
        <v>361</v>
      </c>
    </row>
    <row r="86" spans="1:5">
      <c r="A86" s="108">
        <v>55</v>
      </c>
      <c r="B86" s="108" t="s">
        <v>362</v>
      </c>
      <c r="C86" s="108" t="s">
        <v>202</v>
      </c>
      <c r="D86" s="108" t="s">
        <v>206</v>
      </c>
      <c r="E86" s="109" t="s">
        <v>363</v>
      </c>
    </row>
    <row r="87" spans="1:5">
      <c r="A87" s="108">
        <v>61</v>
      </c>
      <c r="B87" s="108" t="s">
        <v>364</v>
      </c>
      <c r="C87" s="108" t="s">
        <v>202</v>
      </c>
      <c r="D87" s="108" t="s">
        <v>206</v>
      </c>
      <c r="E87" s="109" t="s">
        <v>365</v>
      </c>
    </row>
    <row r="88" spans="1:5">
      <c r="A88" s="108">
        <v>62</v>
      </c>
      <c r="B88" s="108" t="s">
        <v>366</v>
      </c>
      <c r="C88" s="108" t="s">
        <v>202</v>
      </c>
      <c r="D88" s="108" t="s">
        <v>206</v>
      </c>
      <c r="E88" s="109" t="s">
        <v>367</v>
      </c>
    </row>
    <row r="89" spans="1:5">
      <c r="A89" s="108">
        <v>10899</v>
      </c>
      <c r="B89" s="108" t="s">
        <v>368</v>
      </c>
      <c r="C89" s="108" t="s">
        <v>202</v>
      </c>
      <c r="D89" s="108" t="s">
        <v>206</v>
      </c>
      <c r="E89" s="109" t="s">
        <v>369</v>
      </c>
    </row>
    <row r="90" spans="1:5">
      <c r="A90" s="108">
        <v>10900</v>
      </c>
      <c r="B90" s="108" t="s">
        <v>370</v>
      </c>
      <c r="C90" s="108" t="s">
        <v>202</v>
      </c>
      <c r="D90" s="108" t="s">
        <v>206</v>
      </c>
      <c r="E90" s="109" t="s">
        <v>371</v>
      </c>
    </row>
    <row r="91" spans="1:5">
      <c r="A91" s="108">
        <v>103</v>
      </c>
      <c r="B91" s="108" t="s">
        <v>372</v>
      </c>
      <c r="C91" s="108" t="s">
        <v>202</v>
      </c>
      <c r="D91" s="108" t="s">
        <v>203</v>
      </c>
      <c r="E91" s="109" t="s">
        <v>373</v>
      </c>
    </row>
    <row r="92" spans="1:5">
      <c r="A92" s="108">
        <v>107</v>
      </c>
      <c r="B92" s="108" t="s">
        <v>374</v>
      </c>
      <c r="C92" s="108" t="s">
        <v>202</v>
      </c>
      <c r="D92" s="108" t="s">
        <v>203</v>
      </c>
      <c r="E92" s="109" t="s">
        <v>375</v>
      </c>
    </row>
    <row r="93" spans="1:5">
      <c r="A93" s="108">
        <v>65</v>
      </c>
      <c r="B93" s="108" t="s">
        <v>376</v>
      </c>
      <c r="C93" s="108" t="s">
        <v>202</v>
      </c>
      <c r="D93" s="108" t="s">
        <v>203</v>
      </c>
      <c r="E93" s="109" t="s">
        <v>377</v>
      </c>
    </row>
    <row r="94" spans="1:5">
      <c r="A94" s="108">
        <v>108</v>
      </c>
      <c r="B94" s="108" t="s">
        <v>378</v>
      </c>
      <c r="C94" s="108" t="s">
        <v>202</v>
      </c>
      <c r="D94" s="108" t="s">
        <v>203</v>
      </c>
      <c r="E94" s="109" t="s">
        <v>379</v>
      </c>
    </row>
    <row r="95" spans="1:5">
      <c r="A95" s="108">
        <v>110</v>
      </c>
      <c r="B95" s="108" t="s">
        <v>380</v>
      </c>
      <c r="C95" s="108" t="s">
        <v>202</v>
      </c>
      <c r="D95" s="108" t="s">
        <v>203</v>
      </c>
      <c r="E95" s="109" t="s">
        <v>381</v>
      </c>
    </row>
    <row r="96" spans="1:5">
      <c r="A96" s="108">
        <v>109</v>
      </c>
      <c r="B96" s="108" t="s">
        <v>382</v>
      </c>
      <c r="C96" s="108" t="s">
        <v>202</v>
      </c>
      <c r="D96" s="108" t="s">
        <v>203</v>
      </c>
      <c r="E96" s="109" t="s">
        <v>383</v>
      </c>
    </row>
    <row r="97" spans="1:5">
      <c r="A97" s="108">
        <v>111</v>
      </c>
      <c r="B97" s="108" t="s">
        <v>384</v>
      </c>
      <c r="C97" s="108" t="s">
        <v>202</v>
      </c>
      <c r="D97" s="108" t="s">
        <v>203</v>
      </c>
      <c r="E97" s="109" t="s">
        <v>385</v>
      </c>
    </row>
    <row r="98" spans="1:5">
      <c r="A98" s="108">
        <v>112</v>
      </c>
      <c r="B98" s="108" t="s">
        <v>386</v>
      </c>
      <c r="C98" s="108" t="s">
        <v>202</v>
      </c>
      <c r="D98" s="108" t="s">
        <v>203</v>
      </c>
      <c r="E98" s="109" t="s">
        <v>387</v>
      </c>
    </row>
    <row r="99" spans="1:5">
      <c r="A99" s="108">
        <v>113</v>
      </c>
      <c r="B99" s="108" t="s">
        <v>388</v>
      </c>
      <c r="C99" s="108" t="s">
        <v>202</v>
      </c>
      <c r="D99" s="108" t="s">
        <v>203</v>
      </c>
      <c r="E99" s="109" t="s">
        <v>389</v>
      </c>
    </row>
    <row r="100" spans="1:5">
      <c r="A100" s="108">
        <v>104</v>
      </c>
      <c r="B100" s="108" t="s">
        <v>390</v>
      </c>
      <c r="C100" s="108" t="s">
        <v>202</v>
      </c>
      <c r="D100" s="108" t="s">
        <v>203</v>
      </c>
      <c r="E100" s="109" t="s">
        <v>391</v>
      </c>
    </row>
    <row r="101" spans="1:5">
      <c r="A101" s="108">
        <v>102</v>
      </c>
      <c r="B101" s="108" t="s">
        <v>392</v>
      </c>
      <c r="C101" s="108" t="s">
        <v>202</v>
      </c>
      <c r="D101" s="108" t="s">
        <v>203</v>
      </c>
      <c r="E101" s="109" t="s">
        <v>393</v>
      </c>
    </row>
    <row r="102" spans="1:5">
      <c r="A102" s="108">
        <v>95</v>
      </c>
      <c r="B102" s="108" t="s">
        <v>394</v>
      </c>
      <c r="C102" s="108" t="s">
        <v>202</v>
      </c>
      <c r="D102" s="108" t="s">
        <v>203</v>
      </c>
      <c r="E102" s="109" t="s">
        <v>395</v>
      </c>
    </row>
    <row r="103" spans="1:5">
      <c r="A103" s="108">
        <v>96</v>
      </c>
      <c r="B103" s="108" t="s">
        <v>396</v>
      </c>
      <c r="C103" s="108" t="s">
        <v>202</v>
      </c>
      <c r="D103" s="108" t="s">
        <v>203</v>
      </c>
      <c r="E103" s="109" t="s">
        <v>397</v>
      </c>
    </row>
    <row r="104" spans="1:5">
      <c r="A104" s="108">
        <v>97</v>
      </c>
      <c r="B104" s="108" t="s">
        <v>398</v>
      </c>
      <c r="C104" s="108" t="s">
        <v>202</v>
      </c>
      <c r="D104" s="108" t="s">
        <v>203</v>
      </c>
      <c r="E104" s="109" t="s">
        <v>399</v>
      </c>
    </row>
    <row r="105" spans="1:5">
      <c r="A105" s="108">
        <v>98</v>
      </c>
      <c r="B105" s="108" t="s">
        <v>400</v>
      </c>
      <c r="C105" s="108" t="s">
        <v>202</v>
      </c>
      <c r="D105" s="108" t="s">
        <v>203</v>
      </c>
      <c r="E105" s="109" t="s">
        <v>401</v>
      </c>
    </row>
    <row r="106" spans="1:5">
      <c r="A106" s="108">
        <v>99</v>
      </c>
      <c r="B106" s="108" t="s">
        <v>402</v>
      </c>
      <c r="C106" s="108" t="s">
        <v>202</v>
      </c>
      <c r="D106" s="108" t="s">
        <v>203</v>
      </c>
      <c r="E106" s="109" t="s">
        <v>403</v>
      </c>
    </row>
    <row r="107" spans="1:5">
      <c r="A107" s="108">
        <v>100</v>
      </c>
      <c r="B107" s="108" t="s">
        <v>404</v>
      </c>
      <c r="C107" s="108" t="s">
        <v>202</v>
      </c>
      <c r="D107" s="108" t="s">
        <v>203</v>
      </c>
      <c r="E107" s="109" t="s">
        <v>405</v>
      </c>
    </row>
    <row r="108" spans="1:5">
      <c r="A108" s="108">
        <v>75</v>
      </c>
      <c r="B108" s="108" t="s">
        <v>406</v>
      </c>
      <c r="C108" s="108" t="s">
        <v>202</v>
      </c>
      <c r="D108" s="108" t="s">
        <v>203</v>
      </c>
      <c r="E108" s="109" t="s">
        <v>407</v>
      </c>
    </row>
    <row r="109" spans="1:5">
      <c r="A109" s="108">
        <v>83</v>
      </c>
      <c r="B109" s="108" t="s">
        <v>408</v>
      </c>
      <c r="C109" s="108" t="s">
        <v>202</v>
      </c>
      <c r="D109" s="108" t="s">
        <v>203</v>
      </c>
      <c r="E109" s="109" t="s">
        <v>409</v>
      </c>
    </row>
    <row r="110" spans="1:5">
      <c r="A110" s="108">
        <v>74</v>
      </c>
      <c r="B110" s="108" t="s">
        <v>410</v>
      </c>
      <c r="C110" s="108" t="s">
        <v>202</v>
      </c>
      <c r="D110" s="108" t="s">
        <v>203</v>
      </c>
      <c r="E110" s="109" t="s">
        <v>411</v>
      </c>
    </row>
    <row r="111" spans="1:5">
      <c r="A111" s="108">
        <v>106</v>
      </c>
      <c r="B111" s="108" t="s">
        <v>412</v>
      </c>
      <c r="C111" s="108" t="s">
        <v>202</v>
      </c>
      <c r="D111" s="108" t="s">
        <v>203</v>
      </c>
      <c r="E111" s="109" t="s">
        <v>413</v>
      </c>
    </row>
    <row r="112" spans="1:5">
      <c r="A112" s="108">
        <v>88</v>
      </c>
      <c r="B112" s="108" t="s">
        <v>414</v>
      </c>
      <c r="C112" s="108" t="s">
        <v>202</v>
      </c>
      <c r="D112" s="108" t="s">
        <v>203</v>
      </c>
      <c r="E112" s="109" t="s">
        <v>415</v>
      </c>
    </row>
    <row r="113" spans="1:5">
      <c r="A113" s="108">
        <v>82</v>
      </c>
      <c r="B113" s="108" t="s">
        <v>416</v>
      </c>
      <c r="C113" s="108" t="s">
        <v>202</v>
      </c>
      <c r="D113" s="108" t="s">
        <v>203</v>
      </c>
      <c r="E113" s="109" t="s">
        <v>417</v>
      </c>
    </row>
    <row r="114" spans="1:5">
      <c r="A114" s="108">
        <v>105</v>
      </c>
      <c r="B114" s="108" t="s">
        <v>418</v>
      </c>
      <c r="C114" s="108" t="s">
        <v>202</v>
      </c>
      <c r="D114" s="108" t="s">
        <v>203</v>
      </c>
      <c r="E114" s="109" t="s">
        <v>419</v>
      </c>
    </row>
    <row r="115" spans="1:5">
      <c r="A115" s="108">
        <v>60</v>
      </c>
      <c r="B115" s="108" t="s">
        <v>420</v>
      </c>
      <c r="C115" s="108" t="s">
        <v>202</v>
      </c>
      <c r="D115" s="108" t="s">
        <v>206</v>
      </c>
      <c r="E115" s="109" t="s">
        <v>421</v>
      </c>
    </row>
    <row r="116" spans="1:5">
      <c r="A116" s="108">
        <v>72</v>
      </c>
      <c r="B116" s="108" t="s">
        <v>422</v>
      </c>
      <c r="C116" s="108" t="s">
        <v>202</v>
      </c>
      <c r="D116" s="108" t="s">
        <v>203</v>
      </c>
      <c r="E116" s="109" t="s">
        <v>423</v>
      </c>
    </row>
    <row r="117" spans="1:5">
      <c r="A117" s="108">
        <v>67</v>
      </c>
      <c r="B117" s="108" t="s">
        <v>424</v>
      </c>
      <c r="C117" s="108" t="s">
        <v>202</v>
      </c>
      <c r="D117" s="108" t="s">
        <v>203</v>
      </c>
      <c r="E117" s="109" t="s">
        <v>425</v>
      </c>
    </row>
    <row r="118" spans="1:5">
      <c r="A118" s="108">
        <v>71</v>
      </c>
      <c r="B118" s="108" t="s">
        <v>426</v>
      </c>
      <c r="C118" s="108" t="s">
        <v>202</v>
      </c>
      <c r="D118" s="108" t="s">
        <v>203</v>
      </c>
      <c r="E118" s="109" t="s">
        <v>427</v>
      </c>
    </row>
    <row r="119" spans="1:5">
      <c r="A119" s="108">
        <v>73</v>
      </c>
      <c r="B119" s="108" t="s">
        <v>428</v>
      </c>
      <c r="C119" s="108" t="s">
        <v>202</v>
      </c>
      <c r="D119" s="108" t="s">
        <v>203</v>
      </c>
      <c r="E119" s="109" t="s">
        <v>429</v>
      </c>
    </row>
    <row r="120" spans="1:5">
      <c r="A120" s="108">
        <v>46</v>
      </c>
      <c r="B120" s="108" t="s">
        <v>430</v>
      </c>
      <c r="C120" s="108" t="s">
        <v>202</v>
      </c>
      <c r="D120" s="108" t="s">
        <v>206</v>
      </c>
      <c r="E120" s="109" t="s">
        <v>431</v>
      </c>
    </row>
    <row r="121" spans="1:5">
      <c r="A121" s="108">
        <v>47</v>
      </c>
      <c r="B121" s="108" t="s">
        <v>432</v>
      </c>
      <c r="C121" s="108" t="s">
        <v>202</v>
      </c>
      <c r="D121" s="108" t="s">
        <v>206</v>
      </c>
      <c r="E121" s="109" t="s">
        <v>433</v>
      </c>
    </row>
    <row r="122" spans="1:5">
      <c r="A122" s="108">
        <v>48</v>
      </c>
      <c r="B122" s="108" t="s">
        <v>434</v>
      </c>
      <c r="C122" s="108" t="s">
        <v>202</v>
      </c>
      <c r="D122" s="108" t="s">
        <v>206</v>
      </c>
      <c r="E122" s="109" t="s">
        <v>435</v>
      </c>
    </row>
    <row r="123" spans="1:5">
      <c r="A123" s="108">
        <v>52</v>
      </c>
      <c r="B123" s="108" t="s">
        <v>436</v>
      </c>
      <c r="C123" s="108" t="s">
        <v>202</v>
      </c>
      <c r="D123" s="108" t="s">
        <v>206</v>
      </c>
      <c r="E123" s="109" t="s">
        <v>437</v>
      </c>
    </row>
    <row r="124" spans="1:5">
      <c r="A124" s="108">
        <v>43</v>
      </c>
      <c r="B124" s="108" t="s">
        <v>438</v>
      </c>
      <c r="C124" s="108" t="s">
        <v>202</v>
      </c>
      <c r="D124" s="108" t="s">
        <v>206</v>
      </c>
      <c r="E124" s="109" t="s">
        <v>439</v>
      </c>
    </row>
    <row r="125" spans="1:5">
      <c r="A125" s="108">
        <v>39719</v>
      </c>
      <c r="B125" s="108" t="s">
        <v>440</v>
      </c>
      <c r="C125" s="108" t="s">
        <v>300</v>
      </c>
      <c r="D125" s="108" t="s">
        <v>203</v>
      </c>
      <c r="E125" s="109" t="s">
        <v>441</v>
      </c>
    </row>
    <row r="126" spans="1:5">
      <c r="A126" s="108">
        <v>3410</v>
      </c>
      <c r="B126" s="108" t="s">
        <v>442</v>
      </c>
      <c r="C126" s="108" t="s">
        <v>297</v>
      </c>
      <c r="D126" s="108" t="s">
        <v>203</v>
      </c>
      <c r="E126" s="109" t="s">
        <v>443</v>
      </c>
    </row>
    <row r="127" spans="1:5">
      <c r="A127" s="108">
        <v>4791</v>
      </c>
      <c r="B127" s="108" t="s">
        <v>444</v>
      </c>
      <c r="C127" s="108" t="s">
        <v>297</v>
      </c>
      <c r="D127" s="108" t="s">
        <v>203</v>
      </c>
      <c r="E127" s="109" t="s">
        <v>445</v>
      </c>
    </row>
    <row r="128" spans="1:5">
      <c r="A128" s="108">
        <v>157</v>
      </c>
      <c r="B128" s="108" t="s">
        <v>446</v>
      </c>
      <c r="C128" s="108" t="s">
        <v>297</v>
      </c>
      <c r="D128" s="108" t="s">
        <v>203</v>
      </c>
      <c r="E128" s="109" t="s">
        <v>447</v>
      </c>
    </row>
    <row r="129" spans="1:5">
      <c r="A129" s="108">
        <v>156</v>
      </c>
      <c r="B129" s="108" t="s">
        <v>448</v>
      </c>
      <c r="C129" s="108" t="s">
        <v>297</v>
      </c>
      <c r="D129" s="108" t="s">
        <v>203</v>
      </c>
      <c r="E129" s="109" t="s">
        <v>449</v>
      </c>
    </row>
    <row r="130" spans="1:5">
      <c r="A130" s="108">
        <v>131</v>
      </c>
      <c r="B130" s="108" t="s">
        <v>450</v>
      </c>
      <c r="C130" s="108" t="s">
        <v>297</v>
      </c>
      <c r="D130" s="108" t="s">
        <v>203</v>
      </c>
      <c r="E130" s="109" t="s">
        <v>451</v>
      </c>
    </row>
    <row r="131" spans="1:5">
      <c r="A131" s="108">
        <v>21114</v>
      </c>
      <c r="B131" s="108" t="s">
        <v>452</v>
      </c>
      <c r="C131" s="108" t="s">
        <v>202</v>
      </c>
      <c r="D131" s="108" t="s">
        <v>203</v>
      </c>
      <c r="E131" s="109" t="s">
        <v>453</v>
      </c>
    </row>
    <row r="132" spans="1:5">
      <c r="A132" s="108">
        <v>119</v>
      </c>
      <c r="B132" s="108" t="s">
        <v>454</v>
      </c>
      <c r="C132" s="108" t="s">
        <v>202</v>
      </c>
      <c r="D132" s="108" t="s">
        <v>215</v>
      </c>
      <c r="E132" s="109" t="s">
        <v>455</v>
      </c>
    </row>
    <row r="133" spans="1:5">
      <c r="A133" s="108">
        <v>122</v>
      </c>
      <c r="B133" s="108" t="s">
        <v>456</v>
      </c>
      <c r="C133" s="108" t="s">
        <v>202</v>
      </c>
      <c r="D133" s="108" t="s">
        <v>203</v>
      </c>
      <c r="E133" s="109" t="s">
        <v>457</v>
      </c>
    </row>
    <row r="134" spans="1:5">
      <c r="A134" s="108">
        <v>20080</v>
      </c>
      <c r="B134" s="108" t="s">
        <v>458</v>
      </c>
      <c r="C134" s="108" t="s">
        <v>202</v>
      </c>
      <c r="D134" s="108" t="s">
        <v>203</v>
      </c>
      <c r="E134" s="109" t="s">
        <v>459</v>
      </c>
    </row>
    <row r="135" spans="1:5">
      <c r="A135" s="108">
        <v>124</v>
      </c>
      <c r="B135" s="108" t="s">
        <v>460</v>
      </c>
      <c r="C135" s="108" t="s">
        <v>300</v>
      </c>
      <c r="D135" s="108" t="s">
        <v>203</v>
      </c>
      <c r="E135" s="109" t="s">
        <v>461</v>
      </c>
    </row>
    <row r="136" spans="1:5">
      <c r="A136" s="108">
        <v>7334</v>
      </c>
      <c r="B136" s="108" t="s">
        <v>462</v>
      </c>
      <c r="C136" s="108" t="s">
        <v>300</v>
      </c>
      <c r="D136" s="108" t="s">
        <v>203</v>
      </c>
      <c r="E136" s="109" t="s">
        <v>463</v>
      </c>
    </row>
    <row r="137" spans="1:5">
      <c r="A137" s="108">
        <v>45146</v>
      </c>
      <c r="B137" s="108" t="s">
        <v>464</v>
      </c>
      <c r="C137" s="108" t="s">
        <v>297</v>
      </c>
      <c r="D137" s="108" t="s">
        <v>203</v>
      </c>
      <c r="E137" s="109" t="s">
        <v>465</v>
      </c>
    </row>
    <row r="138" spans="1:5">
      <c r="A138" s="108">
        <v>123</v>
      </c>
      <c r="B138" s="108" t="s">
        <v>466</v>
      </c>
      <c r="C138" s="108" t="s">
        <v>300</v>
      </c>
      <c r="D138" s="108" t="s">
        <v>215</v>
      </c>
      <c r="E138" s="109" t="s">
        <v>467</v>
      </c>
    </row>
    <row r="139" spans="1:5">
      <c r="A139" s="108">
        <v>127</v>
      </c>
      <c r="B139" s="108" t="s">
        <v>468</v>
      </c>
      <c r="C139" s="108" t="s">
        <v>300</v>
      </c>
      <c r="D139" s="108" t="s">
        <v>203</v>
      </c>
      <c r="E139" s="109" t="s">
        <v>469</v>
      </c>
    </row>
    <row r="140" spans="1:5">
      <c r="A140" s="108">
        <v>133</v>
      </c>
      <c r="B140" s="108" t="s">
        <v>470</v>
      </c>
      <c r="C140" s="108" t="s">
        <v>300</v>
      </c>
      <c r="D140" s="108" t="s">
        <v>203</v>
      </c>
      <c r="E140" s="109" t="s">
        <v>471</v>
      </c>
    </row>
    <row r="141" spans="1:5">
      <c r="A141" s="108">
        <v>43617</v>
      </c>
      <c r="B141" s="108" t="s">
        <v>472</v>
      </c>
      <c r="C141" s="108" t="s">
        <v>300</v>
      </c>
      <c r="D141" s="108" t="s">
        <v>203</v>
      </c>
      <c r="E141" s="109" t="s">
        <v>473</v>
      </c>
    </row>
    <row r="142" spans="1:5">
      <c r="A142" s="108">
        <v>132</v>
      </c>
      <c r="B142" s="108" t="s">
        <v>474</v>
      </c>
      <c r="C142" s="108" t="s">
        <v>300</v>
      </c>
      <c r="D142" s="108" t="s">
        <v>203</v>
      </c>
      <c r="E142" s="109" t="s">
        <v>475</v>
      </c>
    </row>
    <row r="143" spans="1:5">
      <c r="A143" s="108">
        <v>43618</v>
      </c>
      <c r="B143" s="108" t="s">
        <v>476</v>
      </c>
      <c r="C143" s="108" t="s">
        <v>297</v>
      </c>
      <c r="D143" s="108" t="s">
        <v>203</v>
      </c>
      <c r="E143" s="109" t="s">
        <v>477</v>
      </c>
    </row>
    <row r="144" spans="1:5">
      <c r="A144" s="108">
        <v>37476</v>
      </c>
      <c r="B144" s="108" t="s">
        <v>478</v>
      </c>
      <c r="C144" s="108" t="s">
        <v>202</v>
      </c>
      <c r="D144" s="108" t="s">
        <v>203</v>
      </c>
      <c r="E144" s="109" t="s">
        <v>479</v>
      </c>
    </row>
    <row r="145" spans="1:5">
      <c r="A145" s="108">
        <v>37478</v>
      </c>
      <c r="B145" s="108" t="s">
        <v>480</v>
      </c>
      <c r="C145" s="108" t="s">
        <v>202</v>
      </c>
      <c r="D145" s="108" t="s">
        <v>203</v>
      </c>
      <c r="E145" s="109" t="s">
        <v>481</v>
      </c>
    </row>
    <row r="146" spans="1:5">
      <c r="A146" s="108">
        <v>37477</v>
      </c>
      <c r="B146" s="108" t="s">
        <v>482</v>
      </c>
      <c r="C146" s="108" t="s">
        <v>202</v>
      </c>
      <c r="D146" s="108" t="s">
        <v>203</v>
      </c>
      <c r="E146" s="109" t="s">
        <v>483</v>
      </c>
    </row>
    <row r="147" spans="1:5">
      <c r="A147" s="108">
        <v>37479</v>
      </c>
      <c r="B147" s="108" t="s">
        <v>484</v>
      </c>
      <c r="C147" s="108" t="s">
        <v>202</v>
      </c>
      <c r="D147" s="108" t="s">
        <v>203</v>
      </c>
      <c r="E147" s="109" t="s">
        <v>485</v>
      </c>
    </row>
    <row r="148" spans="1:5">
      <c r="A148" s="108">
        <v>4319</v>
      </c>
      <c r="B148" s="108" t="s">
        <v>486</v>
      </c>
      <c r="C148" s="108" t="s">
        <v>202</v>
      </c>
      <c r="D148" s="108" t="s">
        <v>203</v>
      </c>
      <c r="E148" s="109" t="s">
        <v>487</v>
      </c>
    </row>
    <row r="149" spans="1:5">
      <c r="A149" s="108">
        <v>42409</v>
      </c>
      <c r="B149" s="108" t="s">
        <v>488</v>
      </c>
      <c r="C149" s="108" t="s">
        <v>297</v>
      </c>
      <c r="D149" s="108" t="s">
        <v>203</v>
      </c>
      <c r="E149" s="109" t="s">
        <v>489</v>
      </c>
    </row>
    <row r="150" spans="1:5">
      <c r="A150" s="108">
        <v>40553</v>
      </c>
      <c r="B150" s="108" t="s">
        <v>490</v>
      </c>
      <c r="C150" s="108" t="s">
        <v>491</v>
      </c>
      <c r="D150" s="108" t="s">
        <v>206</v>
      </c>
      <c r="E150" s="109" t="s">
        <v>492</v>
      </c>
    </row>
    <row r="151" spans="1:5">
      <c r="A151" s="108">
        <v>6114</v>
      </c>
      <c r="B151" s="108" t="s">
        <v>493</v>
      </c>
      <c r="C151" s="108" t="s">
        <v>494</v>
      </c>
      <c r="D151" s="108" t="s">
        <v>203</v>
      </c>
      <c r="E151" s="109" t="s">
        <v>495</v>
      </c>
    </row>
    <row r="152" spans="1:5">
      <c r="A152" s="108">
        <v>40912</v>
      </c>
      <c r="B152" s="108" t="s">
        <v>496</v>
      </c>
      <c r="C152" s="108" t="s">
        <v>497</v>
      </c>
      <c r="D152" s="108" t="s">
        <v>203</v>
      </c>
      <c r="E152" s="109" t="s">
        <v>498</v>
      </c>
    </row>
    <row r="153" spans="1:5">
      <c r="A153" s="108">
        <v>247</v>
      </c>
      <c r="B153" s="108" t="s">
        <v>499</v>
      </c>
      <c r="C153" s="108" t="s">
        <v>494</v>
      </c>
      <c r="D153" s="108" t="s">
        <v>203</v>
      </c>
      <c r="E153" s="109" t="s">
        <v>495</v>
      </c>
    </row>
    <row r="154" spans="1:5">
      <c r="A154" s="108">
        <v>40919</v>
      </c>
      <c r="B154" s="108" t="s">
        <v>500</v>
      </c>
      <c r="C154" s="108" t="s">
        <v>497</v>
      </c>
      <c r="D154" s="108" t="s">
        <v>203</v>
      </c>
      <c r="E154" s="109" t="s">
        <v>498</v>
      </c>
    </row>
    <row r="155" spans="1:5">
      <c r="A155" s="108">
        <v>44499</v>
      </c>
      <c r="B155" s="108" t="s">
        <v>501</v>
      </c>
      <c r="C155" s="108" t="s">
        <v>494</v>
      </c>
      <c r="D155" s="108" t="s">
        <v>203</v>
      </c>
      <c r="E155" s="109" t="s">
        <v>495</v>
      </c>
    </row>
    <row r="156" spans="1:5">
      <c r="A156" s="108">
        <v>40984</v>
      </c>
      <c r="B156" s="108" t="s">
        <v>502</v>
      </c>
      <c r="C156" s="108" t="s">
        <v>497</v>
      </c>
      <c r="D156" s="108" t="s">
        <v>203</v>
      </c>
      <c r="E156" s="109" t="s">
        <v>498</v>
      </c>
    </row>
    <row r="157" spans="1:5">
      <c r="A157" s="108">
        <v>248</v>
      </c>
      <c r="B157" s="108" t="s">
        <v>503</v>
      </c>
      <c r="C157" s="108" t="s">
        <v>494</v>
      </c>
      <c r="D157" s="108" t="s">
        <v>203</v>
      </c>
      <c r="E157" s="109" t="s">
        <v>504</v>
      </c>
    </row>
    <row r="158" spans="1:5">
      <c r="A158" s="108">
        <v>41086</v>
      </c>
      <c r="B158" s="108" t="s">
        <v>505</v>
      </c>
      <c r="C158" s="108" t="s">
        <v>497</v>
      </c>
      <c r="D158" s="108" t="s">
        <v>203</v>
      </c>
      <c r="E158" s="109" t="s">
        <v>506</v>
      </c>
    </row>
    <row r="159" spans="1:5">
      <c r="A159" s="108">
        <v>34466</v>
      </c>
      <c r="B159" s="108" t="s">
        <v>507</v>
      </c>
      <c r="C159" s="108" t="s">
        <v>494</v>
      </c>
      <c r="D159" s="108" t="s">
        <v>203</v>
      </c>
      <c r="E159" s="109" t="s">
        <v>495</v>
      </c>
    </row>
    <row r="160" spans="1:5">
      <c r="A160" s="108">
        <v>41083</v>
      </c>
      <c r="B160" s="108" t="s">
        <v>508</v>
      </c>
      <c r="C160" s="108" t="s">
        <v>497</v>
      </c>
      <c r="D160" s="108" t="s">
        <v>203</v>
      </c>
      <c r="E160" s="109" t="s">
        <v>498</v>
      </c>
    </row>
    <row r="161" spans="1:5">
      <c r="A161" s="108">
        <v>252</v>
      </c>
      <c r="B161" s="108" t="s">
        <v>509</v>
      </c>
      <c r="C161" s="108" t="s">
        <v>494</v>
      </c>
      <c r="D161" s="108" t="s">
        <v>203</v>
      </c>
      <c r="E161" s="109" t="s">
        <v>495</v>
      </c>
    </row>
    <row r="162" spans="1:5">
      <c r="A162" s="108">
        <v>40909</v>
      </c>
      <c r="B162" s="108" t="s">
        <v>510</v>
      </c>
      <c r="C162" s="108" t="s">
        <v>497</v>
      </c>
      <c r="D162" s="108" t="s">
        <v>203</v>
      </c>
      <c r="E162" s="109" t="s">
        <v>498</v>
      </c>
    </row>
    <row r="163" spans="1:5">
      <c r="A163" s="108">
        <v>242</v>
      </c>
      <c r="B163" s="108" t="s">
        <v>511</v>
      </c>
      <c r="C163" s="108" t="s">
        <v>494</v>
      </c>
      <c r="D163" s="108" t="s">
        <v>203</v>
      </c>
      <c r="E163" s="109" t="s">
        <v>504</v>
      </c>
    </row>
    <row r="164" spans="1:5">
      <c r="A164" s="108">
        <v>41085</v>
      </c>
      <c r="B164" s="108" t="s">
        <v>512</v>
      </c>
      <c r="C164" s="108" t="s">
        <v>497</v>
      </c>
      <c r="D164" s="108" t="s">
        <v>203</v>
      </c>
      <c r="E164" s="109" t="s">
        <v>506</v>
      </c>
    </row>
    <row r="165" spans="1:5">
      <c r="A165" s="108">
        <v>427</v>
      </c>
      <c r="B165" s="108" t="s">
        <v>513</v>
      </c>
      <c r="C165" s="108" t="s">
        <v>202</v>
      </c>
      <c r="D165" s="108" t="s">
        <v>203</v>
      </c>
      <c r="E165" s="109" t="s">
        <v>514</v>
      </c>
    </row>
    <row r="166" spans="1:5">
      <c r="A166" s="108">
        <v>417</v>
      </c>
      <c r="B166" s="108" t="s">
        <v>515</v>
      </c>
      <c r="C166" s="108" t="s">
        <v>202</v>
      </c>
      <c r="D166" s="108" t="s">
        <v>203</v>
      </c>
      <c r="E166" s="109" t="s">
        <v>516</v>
      </c>
    </row>
    <row r="167" spans="1:5">
      <c r="A167" s="108">
        <v>11273</v>
      </c>
      <c r="B167" s="108" t="s">
        <v>517</v>
      </c>
      <c r="C167" s="108" t="s">
        <v>202</v>
      </c>
      <c r="D167" s="108" t="s">
        <v>203</v>
      </c>
      <c r="E167" s="109" t="s">
        <v>518</v>
      </c>
    </row>
    <row r="168" spans="1:5">
      <c r="A168" s="108">
        <v>11272</v>
      </c>
      <c r="B168" s="108" t="s">
        <v>519</v>
      </c>
      <c r="C168" s="108" t="s">
        <v>202</v>
      </c>
      <c r="D168" s="108" t="s">
        <v>203</v>
      </c>
      <c r="E168" s="109" t="s">
        <v>520</v>
      </c>
    </row>
    <row r="169" spans="1:5">
      <c r="A169" s="108">
        <v>11275</v>
      </c>
      <c r="B169" s="108" t="s">
        <v>521</v>
      </c>
      <c r="C169" s="108" t="s">
        <v>202</v>
      </c>
      <c r="D169" s="108" t="s">
        <v>203</v>
      </c>
      <c r="E169" s="109" t="s">
        <v>522</v>
      </c>
    </row>
    <row r="170" spans="1:5">
      <c r="A170" s="108">
        <v>11274</v>
      </c>
      <c r="B170" s="108" t="s">
        <v>523</v>
      </c>
      <c r="C170" s="108" t="s">
        <v>202</v>
      </c>
      <c r="D170" s="108" t="s">
        <v>203</v>
      </c>
      <c r="E170" s="109" t="s">
        <v>220</v>
      </c>
    </row>
    <row r="171" spans="1:5">
      <c r="A171" s="108">
        <v>38470</v>
      </c>
      <c r="B171" s="108" t="s">
        <v>524</v>
      </c>
      <c r="C171" s="108" t="s">
        <v>202</v>
      </c>
      <c r="D171" s="108" t="s">
        <v>215</v>
      </c>
      <c r="E171" s="109" t="s">
        <v>525</v>
      </c>
    </row>
    <row r="172" spans="1:5">
      <c r="A172" s="108">
        <v>38547</v>
      </c>
      <c r="B172" s="108" t="s">
        <v>526</v>
      </c>
      <c r="C172" s="108" t="s">
        <v>202</v>
      </c>
      <c r="D172" s="108" t="s">
        <v>203</v>
      </c>
      <c r="E172" s="109" t="s">
        <v>527</v>
      </c>
    </row>
    <row r="173" spans="1:5">
      <c r="A173" s="108">
        <v>38469</v>
      </c>
      <c r="B173" s="108" t="s">
        <v>528</v>
      </c>
      <c r="C173" s="108" t="s">
        <v>202</v>
      </c>
      <c r="D173" s="108" t="s">
        <v>203</v>
      </c>
      <c r="E173" s="109" t="s">
        <v>529</v>
      </c>
    </row>
    <row r="174" spans="1:5">
      <c r="A174" s="108">
        <v>38467</v>
      </c>
      <c r="B174" s="108" t="s">
        <v>530</v>
      </c>
      <c r="C174" s="108" t="s">
        <v>202</v>
      </c>
      <c r="D174" s="108" t="s">
        <v>203</v>
      </c>
      <c r="E174" s="109" t="s">
        <v>531</v>
      </c>
    </row>
    <row r="175" spans="1:5">
      <c r="A175" s="108">
        <v>38468</v>
      </c>
      <c r="B175" s="108" t="s">
        <v>532</v>
      </c>
      <c r="C175" s="108" t="s">
        <v>202</v>
      </c>
      <c r="D175" s="108" t="s">
        <v>203</v>
      </c>
      <c r="E175" s="109" t="s">
        <v>533</v>
      </c>
    </row>
    <row r="176" spans="1:5">
      <c r="A176" s="108">
        <v>38471</v>
      </c>
      <c r="B176" s="108" t="s">
        <v>534</v>
      </c>
      <c r="C176" s="108" t="s">
        <v>202</v>
      </c>
      <c r="D176" s="108" t="s">
        <v>203</v>
      </c>
      <c r="E176" s="109" t="s">
        <v>535</v>
      </c>
    </row>
    <row r="177" spans="1:5">
      <c r="A177" s="108">
        <v>37370</v>
      </c>
      <c r="B177" s="108" t="s">
        <v>536</v>
      </c>
      <c r="C177" s="108" t="s">
        <v>494</v>
      </c>
      <c r="D177" s="108" t="s">
        <v>215</v>
      </c>
      <c r="E177" s="109" t="s">
        <v>537</v>
      </c>
    </row>
    <row r="178" spans="1:5">
      <c r="A178" s="108">
        <v>40862</v>
      </c>
      <c r="B178" s="108" t="s">
        <v>538</v>
      </c>
      <c r="C178" s="108" t="s">
        <v>497</v>
      </c>
      <c r="D178" s="108" t="s">
        <v>215</v>
      </c>
      <c r="E178" s="109" t="s">
        <v>539</v>
      </c>
    </row>
    <row r="179" spans="1:5">
      <c r="A179" s="108">
        <v>10658</v>
      </c>
      <c r="B179" s="108" t="s">
        <v>540</v>
      </c>
      <c r="C179" s="108" t="s">
        <v>202</v>
      </c>
      <c r="D179" s="108" t="s">
        <v>206</v>
      </c>
      <c r="E179" s="109" t="s">
        <v>541</v>
      </c>
    </row>
    <row r="180" spans="1:5">
      <c r="A180" s="108">
        <v>253</v>
      </c>
      <c r="B180" s="108" t="s">
        <v>542</v>
      </c>
      <c r="C180" s="108" t="s">
        <v>494</v>
      </c>
      <c r="D180" s="108" t="s">
        <v>215</v>
      </c>
      <c r="E180" s="109" t="s">
        <v>543</v>
      </c>
    </row>
    <row r="181" spans="1:5">
      <c r="A181" s="108">
        <v>40809</v>
      </c>
      <c r="B181" s="108" t="s">
        <v>544</v>
      </c>
      <c r="C181" s="108" t="s">
        <v>497</v>
      </c>
      <c r="D181" s="108" t="s">
        <v>203</v>
      </c>
      <c r="E181" s="109" t="s">
        <v>545</v>
      </c>
    </row>
    <row r="182" spans="1:5">
      <c r="A182" s="108">
        <v>42428</v>
      </c>
      <c r="B182" s="108" t="s">
        <v>546</v>
      </c>
      <c r="C182" s="108" t="s">
        <v>202</v>
      </c>
      <c r="D182" s="108" t="s">
        <v>206</v>
      </c>
      <c r="E182" s="109" t="s">
        <v>547</v>
      </c>
    </row>
    <row r="183" spans="1:5">
      <c r="A183" s="108">
        <v>301</v>
      </c>
      <c r="B183" s="108" t="s">
        <v>548</v>
      </c>
      <c r="C183" s="108" t="s">
        <v>202</v>
      </c>
      <c r="D183" s="108" t="s">
        <v>215</v>
      </c>
      <c r="E183" s="109" t="s">
        <v>549</v>
      </c>
    </row>
    <row r="184" spans="1:5">
      <c r="A184" s="108">
        <v>296</v>
      </c>
      <c r="B184" s="108" t="s">
        <v>550</v>
      </c>
      <c r="C184" s="108" t="s">
        <v>202</v>
      </c>
      <c r="D184" s="108" t="s">
        <v>203</v>
      </c>
      <c r="E184" s="109" t="s">
        <v>551</v>
      </c>
    </row>
    <row r="185" spans="1:5">
      <c r="A185" s="108">
        <v>297</v>
      </c>
      <c r="B185" s="108" t="s">
        <v>552</v>
      </c>
      <c r="C185" s="108" t="s">
        <v>202</v>
      </c>
      <c r="D185" s="108" t="s">
        <v>203</v>
      </c>
      <c r="E185" s="109" t="s">
        <v>553</v>
      </c>
    </row>
    <row r="186" spans="1:5">
      <c r="A186" s="108">
        <v>299</v>
      </c>
      <c r="B186" s="108" t="s">
        <v>554</v>
      </c>
      <c r="C186" s="108" t="s">
        <v>202</v>
      </c>
      <c r="D186" s="108" t="s">
        <v>203</v>
      </c>
      <c r="E186" s="109" t="s">
        <v>555</v>
      </c>
    </row>
    <row r="187" spans="1:5">
      <c r="A187" s="108">
        <v>300</v>
      </c>
      <c r="B187" s="108" t="s">
        <v>556</v>
      </c>
      <c r="C187" s="108" t="s">
        <v>202</v>
      </c>
      <c r="D187" s="108" t="s">
        <v>203</v>
      </c>
      <c r="E187" s="109" t="s">
        <v>557</v>
      </c>
    </row>
    <row r="188" spans="1:5">
      <c r="A188" s="108">
        <v>20085</v>
      </c>
      <c r="B188" s="108" t="s">
        <v>558</v>
      </c>
      <c r="C188" s="108" t="s">
        <v>202</v>
      </c>
      <c r="D188" s="108" t="s">
        <v>203</v>
      </c>
      <c r="E188" s="109" t="s">
        <v>559</v>
      </c>
    </row>
    <row r="189" spans="1:5">
      <c r="A189" s="108">
        <v>298</v>
      </c>
      <c r="B189" s="108" t="s">
        <v>560</v>
      </c>
      <c r="C189" s="108" t="s">
        <v>202</v>
      </c>
      <c r="D189" s="108" t="s">
        <v>203</v>
      </c>
      <c r="E189" s="109" t="s">
        <v>561</v>
      </c>
    </row>
    <row r="190" spans="1:5">
      <c r="A190" s="108">
        <v>311</v>
      </c>
      <c r="B190" s="108" t="s">
        <v>562</v>
      </c>
      <c r="C190" s="108" t="s">
        <v>202</v>
      </c>
      <c r="D190" s="108" t="s">
        <v>203</v>
      </c>
      <c r="E190" s="109" t="s">
        <v>563</v>
      </c>
    </row>
    <row r="191" spans="1:5">
      <c r="A191" s="108">
        <v>318</v>
      </c>
      <c r="B191" s="108" t="s">
        <v>564</v>
      </c>
      <c r="C191" s="108" t="s">
        <v>202</v>
      </c>
      <c r="D191" s="108" t="s">
        <v>203</v>
      </c>
      <c r="E191" s="109" t="s">
        <v>565</v>
      </c>
    </row>
    <row r="192" spans="1:5">
      <c r="A192" s="108">
        <v>319</v>
      </c>
      <c r="B192" s="108" t="s">
        <v>566</v>
      </c>
      <c r="C192" s="108" t="s">
        <v>202</v>
      </c>
      <c r="D192" s="108" t="s">
        <v>203</v>
      </c>
      <c r="E192" s="109" t="s">
        <v>567</v>
      </c>
    </row>
    <row r="193" spans="1:5">
      <c r="A193" s="108">
        <v>303</v>
      </c>
      <c r="B193" s="108" t="s">
        <v>568</v>
      </c>
      <c r="C193" s="108" t="s">
        <v>202</v>
      </c>
      <c r="D193" s="108" t="s">
        <v>203</v>
      </c>
      <c r="E193" s="109" t="s">
        <v>569</v>
      </c>
    </row>
    <row r="194" spans="1:5">
      <c r="A194" s="108">
        <v>305</v>
      </c>
      <c r="B194" s="108" t="s">
        <v>570</v>
      </c>
      <c r="C194" s="108" t="s">
        <v>202</v>
      </c>
      <c r="D194" s="108" t="s">
        <v>203</v>
      </c>
      <c r="E194" s="109" t="s">
        <v>571</v>
      </c>
    </row>
    <row r="195" spans="1:5">
      <c r="A195" s="108">
        <v>306</v>
      </c>
      <c r="B195" s="108" t="s">
        <v>572</v>
      </c>
      <c r="C195" s="108" t="s">
        <v>202</v>
      </c>
      <c r="D195" s="108" t="s">
        <v>203</v>
      </c>
      <c r="E195" s="109" t="s">
        <v>573</v>
      </c>
    </row>
    <row r="196" spans="1:5">
      <c r="A196" s="108">
        <v>307</v>
      </c>
      <c r="B196" s="108" t="s">
        <v>574</v>
      </c>
      <c r="C196" s="108" t="s">
        <v>202</v>
      </c>
      <c r="D196" s="108" t="s">
        <v>203</v>
      </c>
      <c r="E196" s="109" t="s">
        <v>575</v>
      </c>
    </row>
    <row r="197" spans="1:5">
      <c r="A197" s="108">
        <v>309</v>
      </c>
      <c r="B197" s="108" t="s">
        <v>576</v>
      </c>
      <c r="C197" s="108" t="s">
        <v>202</v>
      </c>
      <c r="D197" s="108" t="s">
        <v>203</v>
      </c>
      <c r="E197" s="109" t="s">
        <v>577</v>
      </c>
    </row>
    <row r="198" spans="1:5">
      <c r="A198" s="108">
        <v>310</v>
      </c>
      <c r="B198" s="108" t="s">
        <v>578</v>
      </c>
      <c r="C198" s="108" t="s">
        <v>202</v>
      </c>
      <c r="D198" s="108" t="s">
        <v>203</v>
      </c>
      <c r="E198" s="109" t="s">
        <v>579</v>
      </c>
    </row>
    <row r="199" spans="1:5">
      <c r="A199" s="108">
        <v>328</v>
      </c>
      <c r="B199" s="108" t="s">
        <v>580</v>
      </c>
      <c r="C199" s="108" t="s">
        <v>202</v>
      </c>
      <c r="D199" s="108" t="s">
        <v>203</v>
      </c>
      <c r="E199" s="109" t="s">
        <v>581</v>
      </c>
    </row>
    <row r="200" spans="1:5">
      <c r="A200" s="108">
        <v>325</v>
      </c>
      <c r="B200" s="108" t="s">
        <v>582</v>
      </c>
      <c r="C200" s="108" t="s">
        <v>202</v>
      </c>
      <c r="D200" s="108" t="s">
        <v>203</v>
      </c>
      <c r="E200" s="109" t="s">
        <v>583</v>
      </c>
    </row>
    <row r="201" spans="1:5">
      <c r="A201" s="108">
        <v>20326</v>
      </c>
      <c r="B201" s="108" t="s">
        <v>584</v>
      </c>
      <c r="C201" s="108" t="s">
        <v>202</v>
      </c>
      <c r="D201" s="108" t="s">
        <v>203</v>
      </c>
      <c r="E201" s="109" t="s">
        <v>585</v>
      </c>
    </row>
    <row r="202" spans="1:5">
      <c r="A202" s="108">
        <v>329</v>
      </c>
      <c r="B202" s="108" t="s">
        <v>586</v>
      </c>
      <c r="C202" s="108" t="s">
        <v>202</v>
      </c>
      <c r="D202" s="108" t="s">
        <v>203</v>
      </c>
      <c r="E202" s="109" t="s">
        <v>587</v>
      </c>
    </row>
    <row r="203" spans="1:5">
      <c r="A203" s="108">
        <v>308</v>
      </c>
      <c r="B203" s="108" t="s">
        <v>588</v>
      </c>
      <c r="C203" s="108" t="s">
        <v>202</v>
      </c>
      <c r="D203" s="108" t="s">
        <v>203</v>
      </c>
      <c r="E203" s="109" t="s">
        <v>589</v>
      </c>
    </row>
    <row r="204" spans="1:5">
      <c r="A204" s="108">
        <v>39642</v>
      </c>
      <c r="B204" s="108" t="s">
        <v>590</v>
      </c>
      <c r="C204" s="108" t="s">
        <v>202</v>
      </c>
      <c r="D204" s="108" t="s">
        <v>203</v>
      </c>
      <c r="E204" s="109" t="s">
        <v>591</v>
      </c>
    </row>
    <row r="205" spans="1:5">
      <c r="A205" s="108">
        <v>39641</v>
      </c>
      <c r="B205" s="108" t="s">
        <v>592</v>
      </c>
      <c r="C205" s="108" t="s">
        <v>202</v>
      </c>
      <c r="D205" s="108" t="s">
        <v>203</v>
      </c>
      <c r="E205" s="109" t="s">
        <v>593</v>
      </c>
    </row>
    <row r="206" spans="1:5">
      <c r="A206" s="108">
        <v>39643</v>
      </c>
      <c r="B206" s="108" t="s">
        <v>594</v>
      </c>
      <c r="C206" s="108" t="s">
        <v>202</v>
      </c>
      <c r="D206" s="108" t="s">
        <v>203</v>
      </c>
      <c r="E206" s="109" t="s">
        <v>238</v>
      </c>
    </row>
    <row r="207" spans="1:5">
      <c r="A207" s="108">
        <v>39644</v>
      </c>
      <c r="B207" s="108" t="s">
        <v>595</v>
      </c>
      <c r="C207" s="108" t="s">
        <v>202</v>
      </c>
      <c r="D207" s="108" t="s">
        <v>203</v>
      </c>
      <c r="E207" s="109" t="s">
        <v>596</v>
      </c>
    </row>
    <row r="208" spans="1:5">
      <c r="A208" s="108">
        <v>39645</v>
      </c>
      <c r="B208" s="108" t="s">
        <v>597</v>
      </c>
      <c r="C208" s="108" t="s">
        <v>202</v>
      </c>
      <c r="D208" s="108" t="s">
        <v>203</v>
      </c>
      <c r="E208" s="109" t="s">
        <v>471</v>
      </c>
    </row>
    <row r="209" spans="1:5">
      <c r="A209" s="108">
        <v>41610</v>
      </c>
      <c r="B209" s="108" t="s">
        <v>598</v>
      </c>
      <c r="C209" s="108" t="s">
        <v>202</v>
      </c>
      <c r="D209" s="108" t="s">
        <v>203</v>
      </c>
      <c r="E209" s="109" t="s">
        <v>599</v>
      </c>
    </row>
    <row r="210" spans="1:5">
      <c r="A210" s="108">
        <v>41611</v>
      </c>
      <c r="B210" s="108" t="s">
        <v>600</v>
      </c>
      <c r="C210" s="108" t="s">
        <v>202</v>
      </c>
      <c r="D210" s="108" t="s">
        <v>203</v>
      </c>
      <c r="E210" s="109" t="s">
        <v>601</v>
      </c>
    </row>
    <row r="211" spans="1:5">
      <c r="A211" s="108">
        <v>41612</v>
      </c>
      <c r="B211" s="108" t="s">
        <v>602</v>
      </c>
      <c r="C211" s="108" t="s">
        <v>202</v>
      </c>
      <c r="D211" s="108" t="s">
        <v>203</v>
      </c>
      <c r="E211" s="109" t="s">
        <v>603</v>
      </c>
    </row>
    <row r="212" spans="1:5">
      <c r="A212" s="108">
        <v>41637</v>
      </c>
      <c r="B212" s="108" t="s">
        <v>604</v>
      </c>
      <c r="C212" s="108" t="s">
        <v>202</v>
      </c>
      <c r="D212" s="108" t="s">
        <v>203</v>
      </c>
      <c r="E212" s="109" t="s">
        <v>605</v>
      </c>
    </row>
    <row r="213" spans="1:5">
      <c r="A213" s="108">
        <v>41638</v>
      </c>
      <c r="B213" s="108" t="s">
        <v>606</v>
      </c>
      <c r="C213" s="108" t="s">
        <v>202</v>
      </c>
      <c r="D213" s="108" t="s">
        <v>203</v>
      </c>
      <c r="E213" s="109" t="s">
        <v>607</v>
      </c>
    </row>
    <row r="214" spans="1:5">
      <c r="A214" s="108">
        <v>41639</v>
      </c>
      <c r="B214" s="108" t="s">
        <v>608</v>
      </c>
      <c r="C214" s="108" t="s">
        <v>202</v>
      </c>
      <c r="D214" s="108" t="s">
        <v>203</v>
      </c>
      <c r="E214" s="109" t="s">
        <v>609</v>
      </c>
    </row>
    <row r="215" spans="1:5">
      <c r="A215" s="108">
        <v>11789</v>
      </c>
      <c r="B215" s="108" t="s">
        <v>610</v>
      </c>
      <c r="C215" s="108" t="s">
        <v>202</v>
      </c>
      <c r="D215" s="108" t="s">
        <v>203</v>
      </c>
      <c r="E215" s="109" t="s">
        <v>230</v>
      </c>
    </row>
    <row r="216" spans="1:5">
      <c r="A216" s="108">
        <v>20975</v>
      </c>
      <c r="B216" s="108" t="s">
        <v>611</v>
      </c>
      <c r="C216" s="108" t="s">
        <v>202</v>
      </c>
      <c r="D216" s="108" t="s">
        <v>206</v>
      </c>
      <c r="E216" s="109" t="s">
        <v>612</v>
      </c>
    </row>
    <row r="217" spans="1:5">
      <c r="A217" s="108">
        <v>20976</v>
      </c>
      <c r="B217" s="108" t="s">
        <v>613</v>
      </c>
      <c r="C217" s="108" t="s">
        <v>202</v>
      </c>
      <c r="D217" s="108" t="s">
        <v>206</v>
      </c>
      <c r="E217" s="109" t="s">
        <v>614</v>
      </c>
    </row>
    <row r="218" spans="1:5">
      <c r="A218" s="108">
        <v>40340</v>
      </c>
      <c r="B218" s="108" t="s">
        <v>615</v>
      </c>
      <c r="C218" s="108" t="s">
        <v>202</v>
      </c>
      <c r="D218" s="108" t="s">
        <v>203</v>
      </c>
      <c r="E218" s="109" t="s">
        <v>616</v>
      </c>
    </row>
    <row r="219" spans="1:5">
      <c r="A219" s="108">
        <v>40341</v>
      </c>
      <c r="B219" s="108" t="s">
        <v>617</v>
      </c>
      <c r="C219" s="108" t="s">
        <v>202</v>
      </c>
      <c r="D219" s="108" t="s">
        <v>203</v>
      </c>
      <c r="E219" s="109" t="s">
        <v>618</v>
      </c>
    </row>
    <row r="220" spans="1:5">
      <c r="A220" s="108">
        <v>40342</v>
      </c>
      <c r="B220" s="108" t="s">
        <v>619</v>
      </c>
      <c r="C220" s="108" t="s">
        <v>202</v>
      </c>
      <c r="D220" s="108" t="s">
        <v>203</v>
      </c>
      <c r="E220" s="109" t="s">
        <v>620</v>
      </c>
    </row>
    <row r="221" spans="1:5">
      <c r="A221" s="108">
        <v>40343</v>
      </c>
      <c r="B221" s="108" t="s">
        <v>621</v>
      </c>
      <c r="C221" s="108" t="s">
        <v>202</v>
      </c>
      <c r="D221" s="108" t="s">
        <v>203</v>
      </c>
      <c r="E221" s="109" t="s">
        <v>622</v>
      </c>
    </row>
    <row r="222" spans="1:5">
      <c r="A222" s="108">
        <v>40344</v>
      </c>
      <c r="B222" s="108" t="s">
        <v>623</v>
      </c>
      <c r="C222" s="108" t="s">
        <v>202</v>
      </c>
      <c r="D222" s="108" t="s">
        <v>203</v>
      </c>
      <c r="E222" s="109" t="s">
        <v>624</v>
      </c>
    </row>
    <row r="223" spans="1:5">
      <c r="A223" s="108">
        <v>40345</v>
      </c>
      <c r="B223" s="108" t="s">
        <v>625</v>
      </c>
      <c r="C223" s="108" t="s">
        <v>202</v>
      </c>
      <c r="D223" s="108" t="s">
        <v>203</v>
      </c>
      <c r="E223" s="109" t="s">
        <v>626</v>
      </c>
    </row>
    <row r="224" spans="1:5">
      <c r="A224" s="108">
        <v>40346</v>
      </c>
      <c r="B224" s="108" t="s">
        <v>627</v>
      </c>
      <c r="C224" s="108" t="s">
        <v>202</v>
      </c>
      <c r="D224" s="108" t="s">
        <v>203</v>
      </c>
      <c r="E224" s="109" t="s">
        <v>628</v>
      </c>
    </row>
    <row r="225" spans="1:5">
      <c r="A225" s="108">
        <v>40347</v>
      </c>
      <c r="B225" s="108" t="s">
        <v>629</v>
      </c>
      <c r="C225" s="108" t="s">
        <v>202</v>
      </c>
      <c r="D225" s="108" t="s">
        <v>203</v>
      </c>
      <c r="E225" s="109" t="s">
        <v>630</v>
      </c>
    </row>
    <row r="226" spans="1:5">
      <c r="A226" s="108">
        <v>6138</v>
      </c>
      <c r="B226" s="108" t="s">
        <v>631</v>
      </c>
      <c r="C226" s="108" t="s">
        <v>202</v>
      </c>
      <c r="D226" s="108" t="s">
        <v>203</v>
      </c>
      <c r="E226" s="109" t="s">
        <v>632</v>
      </c>
    </row>
    <row r="227" spans="1:5">
      <c r="A227" s="108">
        <v>43424</v>
      </c>
      <c r="B227" s="108" t="s">
        <v>633</v>
      </c>
      <c r="C227" s="108" t="s">
        <v>202</v>
      </c>
      <c r="D227" s="108" t="s">
        <v>203</v>
      </c>
      <c r="E227" s="109" t="s">
        <v>634</v>
      </c>
    </row>
    <row r="228" spans="1:5">
      <c r="A228" s="108">
        <v>43426</v>
      </c>
      <c r="B228" s="108" t="s">
        <v>635</v>
      </c>
      <c r="C228" s="108" t="s">
        <v>202</v>
      </c>
      <c r="D228" s="108" t="s">
        <v>203</v>
      </c>
      <c r="E228" s="109" t="s">
        <v>636</v>
      </c>
    </row>
    <row r="229" spans="1:5">
      <c r="A229" s="108">
        <v>12565</v>
      </c>
      <c r="B229" s="108" t="s">
        <v>637</v>
      </c>
      <c r="C229" s="108" t="s">
        <v>202</v>
      </c>
      <c r="D229" s="108" t="s">
        <v>203</v>
      </c>
      <c r="E229" s="109" t="s">
        <v>638</v>
      </c>
    </row>
    <row r="230" spans="1:5">
      <c r="A230" s="108">
        <v>12567</v>
      </c>
      <c r="B230" s="108" t="s">
        <v>639</v>
      </c>
      <c r="C230" s="108" t="s">
        <v>202</v>
      </c>
      <c r="D230" s="108" t="s">
        <v>203</v>
      </c>
      <c r="E230" s="109" t="s">
        <v>640</v>
      </c>
    </row>
    <row r="231" spans="1:5">
      <c r="A231" s="108">
        <v>12568</v>
      </c>
      <c r="B231" s="108" t="s">
        <v>641</v>
      </c>
      <c r="C231" s="108" t="s">
        <v>202</v>
      </c>
      <c r="D231" s="108" t="s">
        <v>203</v>
      </c>
      <c r="E231" s="109" t="s">
        <v>642</v>
      </c>
    </row>
    <row r="232" spans="1:5">
      <c r="A232" s="108">
        <v>43441</v>
      </c>
      <c r="B232" s="108" t="s">
        <v>643</v>
      </c>
      <c r="C232" s="108" t="s">
        <v>202</v>
      </c>
      <c r="D232" s="108" t="s">
        <v>203</v>
      </c>
      <c r="E232" s="109" t="s">
        <v>644</v>
      </c>
    </row>
    <row r="233" spans="1:5">
      <c r="A233" s="108">
        <v>43423</v>
      </c>
      <c r="B233" s="108" t="s">
        <v>645</v>
      </c>
      <c r="C233" s="108" t="s">
        <v>202</v>
      </c>
      <c r="D233" s="108" t="s">
        <v>203</v>
      </c>
      <c r="E233" s="109" t="s">
        <v>646</v>
      </c>
    </row>
    <row r="234" spans="1:5">
      <c r="A234" s="108">
        <v>12532</v>
      </c>
      <c r="B234" s="108" t="s">
        <v>647</v>
      </c>
      <c r="C234" s="108" t="s">
        <v>202</v>
      </c>
      <c r="D234" s="108" t="s">
        <v>203</v>
      </c>
      <c r="E234" s="109" t="s">
        <v>648</v>
      </c>
    </row>
    <row r="235" spans="1:5">
      <c r="A235" s="108">
        <v>43444</v>
      </c>
      <c r="B235" s="108" t="s">
        <v>649</v>
      </c>
      <c r="C235" s="108" t="s">
        <v>202</v>
      </c>
      <c r="D235" s="108" t="s">
        <v>203</v>
      </c>
      <c r="E235" s="109" t="s">
        <v>650</v>
      </c>
    </row>
    <row r="236" spans="1:5">
      <c r="A236" s="108">
        <v>12551</v>
      </c>
      <c r="B236" s="108" t="s">
        <v>651</v>
      </c>
      <c r="C236" s="108" t="s">
        <v>202</v>
      </c>
      <c r="D236" s="108" t="s">
        <v>203</v>
      </c>
      <c r="E236" s="109" t="s">
        <v>652</v>
      </c>
    </row>
    <row r="237" spans="1:5">
      <c r="A237" s="108">
        <v>43442</v>
      </c>
      <c r="B237" s="108" t="s">
        <v>653</v>
      </c>
      <c r="C237" s="108" t="s">
        <v>202</v>
      </c>
      <c r="D237" s="108" t="s">
        <v>203</v>
      </c>
      <c r="E237" s="109" t="s">
        <v>654</v>
      </c>
    </row>
    <row r="238" spans="1:5">
      <c r="A238" s="108">
        <v>43443</v>
      </c>
      <c r="B238" s="108" t="s">
        <v>655</v>
      </c>
      <c r="C238" s="108" t="s">
        <v>202</v>
      </c>
      <c r="D238" s="108" t="s">
        <v>203</v>
      </c>
      <c r="E238" s="109" t="s">
        <v>656</v>
      </c>
    </row>
    <row r="239" spans="1:5">
      <c r="A239" s="108">
        <v>12544</v>
      </c>
      <c r="B239" s="108" t="s">
        <v>657</v>
      </c>
      <c r="C239" s="108" t="s">
        <v>202</v>
      </c>
      <c r="D239" s="108" t="s">
        <v>203</v>
      </c>
      <c r="E239" s="109" t="s">
        <v>658</v>
      </c>
    </row>
    <row r="240" spans="1:5">
      <c r="A240" s="108">
        <v>12547</v>
      </c>
      <c r="B240" s="108" t="s">
        <v>659</v>
      </c>
      <c r="C240" s="108" t="s">
        <v>202</v>
      </c>
      <c r="D240" s="108" t="s">
        <v>203</v>
      </c>
      <c r="E240" s="109" t="s">
        <v>660</v>
      </c>
    </row>
    <row r="241" spans="1:5">
      <c r="A241" s="108">
        <v>43445</v>
      </c>
      <c r="B241" s="108" t="s">
        <v>661</v>
      </c>
      <c r="C241" s="108" t="s">
        <v>202</v>
      </c>
      <c r="D241" s="108" t="s">
        <v>203</v>
      </c>
      <c r="E241" s="109" t="s">
        <v>662</v>
      </c>
    </row>
    <row r="242" spans="1:5">
      <c r="A242" s="108">
        <v>12563</v>
      </c>
      <c r="B242" s="108" t="s">
        <v>663</v>
      </c>
      <c r="C242" s="108" t="s">
        <v>202</v>
      </c>
      <c r="D242" s="108" t="s">
        <v>203</v>
      </c>
      <c r="E242" s="109" t="s">
        <v>664</v>
      </c>
    </row>
    <row r="243" spans="1:5">
      <c r="A243" s="108">
        <v>43425</v>
      </c>
      <c r="B243" s="108" t="s">
        <v>665</v>
      </c>
      <c r="C243" s="108" t="s">
        <v>202</v>
      </c>
      <c r="D243" s="108" t="s">
        <v>203</v>
      </c>
      <c r="E243" s="109" t="s">
        <v>666</v>
      </c>
    </row>
    <row r="244" spans="1:5">
      <c r="A244" s="108">
        <v>43446</v>
      </c>
      <c r="B244" s="108" t="s">
        <v>667</v>
      </c>
      <c r="C244" s="108" t="s">
        <v>202</v>
      </c>
      <c r="D244" s="108" t="s">
        <v>203</v>
      </c>
      <c r="E244" s="109" t="s">
        <v>668</v>
      </c>
    </row>
    <row r="245" spans="1:5">
      <c r="A245" s="108">
        <v>43447</v>
      </c>
      <c r="B245" s="108" t="s">
        <v>669</v>
      </c>
      <c r="C245" s="108" t="s">
        <v>202</v>
      </c>
      <c r="D245" s="108" t="s">
        <v>203</v>
      </c>
      <c r="E245" s="109" t="s">
        <v>670</v>
      </c>
    </row>
    <row r="246" spans="1:5">
      <c r="A246" s="108">
        <v>43448</v>
      </c>
      <c r="B246" s="108" t="s">
        <v>671</v>
      </c>
      <c r="C246" s="108" t="s">
        <v>202</v>
      </c>
      <c r="D246" s="108" t="s">
        <v>203</v>
      </c>
      <c r="E246" s="109" t="s">
        <v>672</v>
      </c>
    </row>
    <row r="247" spans="1:5">
      <c r="A247" s="108">
        <v>13761</v>
      </c>
      <c r="B247" s="108" t="s">
        <v>673</v>
      </c>
      <c r="C247" s="108" t="s">
        <v>202</v>
      </c>
      <c r="D247" s="108" t="s">
        <v>203</v>
      </c>
      <c r="E247" s="109" t="s">
        <v>674</v>
      </c>
    </row>
    <row r="248" spans="1:5">
      <c r="A248" s="108">
        <v>4814</v>
      </c>
      <c r="B248" s="108" t="s">
        <v>675</v>
      </c>
      <c r="C248" s="108" t="s">
        <v>202</v>
      </c>
      <c r="D248" s="108" t="s">
        <v>203</v>
      </c>
      <c r="E248" s="109" t="s">
        <v>676</v>
      </c>
    </row>
    <row r="249" spans="1:5">
      <c r="A249" s="108">
        <v>44473</v>
      </c>
      <c r="B249" s="108" t="s">
        <v>677</v>
      </c>
      <c r="C249" s="108" t="s">
        <v>202</v>
      </c>
      <c r="D249" s="108" t="s">
        <v>206</v>
      </c>
      <c r="E249" s="109" t="s">
        <v>678</v>
      </c>
    </row>
    <row r="250" spans="1:5">
      <c r="A250" s="108">
        <v>6122</v>
      </c>
      <c r="B250" s="108" t="s">
        <v>679</v>
      </c>
      <c r="C250" s="108" t="s">
        <v>494</v>
      </c>
      <c r="D250" s="108" t="s">
        <v>203</v>
      </c>
      <c r="E250" s="109" t="s">
        <v>680</v>
      </c>
    </row>
    <row r="251" spans="1:5">
      <c r="A251" s="108">
        <v>40810</v>
      </c>
      <c r="B251" s="108" t="s">
        <v>681</v>
      </c>
      <c r="C251" s="108" t="s">
        <v>497</v>
      </c>
      <c r="D251" s="108" t="s">
        <v>203</v>
      </c>
      <c r="E251" s="109" t="s">
        <v>682</v>
      </c>
    </row>
    <row r="252" spans="1:5">
      <c r="A252" s="108">
        <v>21100</v>
      </c>
      <c r="B252" s="108" t="s">
        <v>683</v>
      </c>
      <c r="C252" s="108" t="s">
        <v>202</v>
      </c>
      <c r="D252" s="108" t="s">
        <v>206</v>
      </c>
      <c r="E252" s="109" t="s">
        <v>684</v>
      </c>
    </row>
    <row r="253" spans="1:5">
      <c r="A253" s="108">
        <v>11816</v>
      </c>
      <c r="B253" s="108" t="s">
        <v>685</v>
      </c>
      <c r="C253" s="108" t="s">
        <v>202</v>
      </c>
      <c r="D253" s="108" t="s">
        <v>206</v>
      </c>
      <c r="E253" s="109" t="s">
        <v>686</v>
      </c>
    </row>
    <row r="254" spans="1:5">
      <c r="A254" s="108">
        <v>11814</v>
      </c>
      <c r="B254" s="108" t="s">
        <v>687</v>
      </c>
      <c r="C254" s="108" t="s">
        <v>202</v>
      </c>
      <c r="D254" s="108" t="s">
        <v>206</v>
      </c>
      <c r="E254" s="109" t="s">
        <v>688</v>
      </c>
    </row>
    <row r="255" spans="1:5">
      <c r="A255" s="108">
        <v>14186</v>
      </c>
      <c r="B255" s="108" t="s">
        <v>689</v>
      </c>
      <c r="C255" s="108" t="s">
        <v>202</v>
      </c>
      <c r="D255" s="108" t="s">
        <v>206</v>
      </c>
      <c r="E255" s="109" t="s">
        <v>690</v>
      </c>
    </row>
    <row r="256" spans="1:5">
      <c r="A256" s="108">
        <v>14185</v>
      </c>
      <c r="B256" s="108" t="s">
        <v>691</v>
      </c>
      <c r="C256" s="108" t="s">
        <v>202</v>
      </c>
      <c r="D256" s="108" t="s">
        <v>206</v>
      </c>
      <c r="E256" s="109" t="s">
        <v>692</v>
      </c>
    </row>
    <row r="257" spans="1:5">
      <c r="A257" s="108">
        <v>11811</v>
      </c>
      <c r="B257" s="108" t="s">
        <v>693</v>
      </c>
      <c r="C257" s="108" t="s">
        <v>202</v>
      </c>
      <c r="D257" s="108" t="s">
        <v>206</v>
      </c>
      <c r="E257" s="109" t="s">
        <v>694</v>
      </c>
    </row>
    <row r="258" spans="1:5">
      <c r="A258" s="108">
        <v>44498</v>
      </c>
      <c r="B258" s="108" t="s">
        <v>695</v>
      </c>
      <c r="C258" s="108" t="s">
        <v>202</v>
      </c>
      <c r="D258" s="108" t="s">
        <v>206</v>
      </c>
      <c r="E258" s="109" t="s">
        <v>696</v>
      </c>
    </row>
    <row r="259" spans="1:5">
      <c r="A259" s="108">
        <v>34469</v>
      </c>
      <c r="B259" s="108" t="s">
        <v>697</v>
      </c>
      <c r="C259" s="108" t="s">
        <v>202</v>
      </c>
      <c r="D259" s="108" t="s">
        <v>206</v>
      </c>
      <c r="E259" s="109" t="s">
        <v>698</v>
      </c>
    </row>
    <row r="260" spans="1:5">
      <c r="A260" s="108">
        <v>34476</v>
      </c>
      <c r="B260" s="108" t="s">
        <v>699</v>
      </c>
      <c r="C260" s="108" t="s">
        <v>202</v>
      </c>
      <c r="D260" s="108" t="s">
        <v>206</v>
      </c>
      <c r="E260" s="109" t="s">
        <v>700</v>
      </c>
    </row>
    <row r="261" spans="1:5">
      <c r="A261" s="108">
        <v>34477</v>
      </c>
      <c r="B261" s="108" t="s">
        <v>701</v>
      </c>
      <c r="C261" s="108" t="s">
        <v>202</v>
      </c>
      <c r="D261" s="108" t="s">
        <v>206</v>
      </c>
      <c r="E261" s="109" t="s">
        <v>702</v>
      </c>
    </row>
    <row r="262" spans="1:5">
      <c r="A262" s="108">
        <v>34482</v>
      </c>
      <c r="B262" s="108" t="s">
        <v>703</v>
      </c>
      <c r="C262" s="108" t="s">
        <v>202</v>
      </c>
      <c r="D262" s="108" t="s">
        <v>206</v>
      </c>
      <c r="E262" s="109" t="s">
        <v>704</v>
      </c>
    </row>
    <row r="263" spans="1:5">
      <c r="A263" s="108">
        <v>34472</v>
      </c>
      <c r="B263" s="108" t="s">
        <v>705</v>
      </c>
      <c r="C263" s="108" t="s">
        <v>202</v>
      </c>
      <c r="D263" s="108" t="s">
        <v>206</v>
      </c>
      <c r="E263" s="109" t="s">
        <v>706</v>
      </c>
    </row>
    <row r="264" spans="1:5">
      <c r="A264" s="108">
        <v>42425</v>
      </c>
      <c r="B264" s="108" t="s">
        <v>707</v>
      </c>
      <c r="C264" s="108" t="s">
        <v>202</v>
      </c>
      <c r="D264" s="108" t="s">
        <v>203</v>
      </c>
      <c r="E264" s="109" t="s">
        <v>708</v>
      </c>
    </row>
    <row r="265" spans="1:5">
      <c r="A265" s="108">
        <v>42422</v>
      </c>
      <c r="B265" s="108" t="s">
        <v>709</v>
      </c>
      <c r="C265" s="108" t="s">
        <v>202</v>
      </c>
      <c r="D265" s="108" t="s">
        <v>215</v>
      </c>
      <c r="E265" s="109" t="s">
        <v>710</v>
      </c>
    </row>
    <row r="266" spans="1:5">
      <c r="A266" s="108">
        <v>43184</v>
      </c>
      <c r="B266" s="108" t="s">
        <v>711</v>
      </c>
      <c r="C266" s="108" t="s">
        <v>202</v>
      </c>
      <c r="D266" s="108" t="s">
        <v>203</v>
      </c>
      <c r="E266" s="109" t="s">
        <v>712</v>
      </c>
    </row>
    <row r="267" spans="1:5">
      <c r="A267" s="108">
        <v>42424</v>
      </c>
      <c r="B267" s="108" t="s">
        <v>713</v>
      </c>
      <c r="C267" s="108" t="s">
        <v>202</v>
      </c>
      <c r="D267" s="108" t="s">
        <v>203</v>
      </c>
      <c r="E267" s="109" t="s">
        <v>714</v>
      </c>
    </row>
    <row r="268" spans="1:5">
      <c r="A268" s="108">
        <v>42421</v>
      </c>
      <c r="B268" s="108" t="s">
        <v>715</v>
      </c>
      <c r="C268" s="108" t="s">
        <v>202</v>
      </c>
      <c r="D268" s="108" t="s">
        <v>203</v>
      </c>
      <c r="E268" s="109" t="s">
        <v>716</v>
      </c>
    </row>
    <row r="269" spans="1:5">
      <c r="A269" s="108">
        <v>42416</v>
      </c>
      <c r="B269" s="108" t="s">
        <v>717</v>
      </c>
      <c r="C269" s="108" t="s">
        <v>202</v>
      </c>
      <c r="D269" s="108" t="s">
        <v>203</v>
      </c>
      <c r="E269" s="109" t="s">
        <v>718</v>
      </c>
    </row>
    <row r="270" spans="1:5">
      <c r="A270" s="108">
        <v>42417</v>
      </c>
      <c r="B270" s="108" t="s">
        <v>719</v>
      </c>
      <c r="C270" s="108" t="s">
        <v>202</v>
      </c>
      <c r="D270" s="108" t="s">
        <v>203</v>
      </c>
      <c r="E270" s="109" t="s">
        <v>720</v>
      </c>
    </row>
    <row r="271" spans="1:5">
      <c r="A271" s="108">
        <v>42419</v>
      </c>
      <c r="B271" s="108" t="s">
        <v>721</v>
      </c>
      <c r="C271" s="108" t="s">
        <v>202</v>
      </c>
      <c r="D271" s="108" t="s">
        <v>203</v>
      </c>
      <c r="E271" s="109" t="s">
        <v>722</v>
      </c>
    </row>
    <row r="272" spans="1:5">
      <c r="A272" s="108">
        <v>42420</v>
      </c>
      <c r="B272" s="108" t="s">
        <v>723</v>
      </c>
      <c r="C272" s="108" t="s">
        <v>202</v>
      </c>
      <c r="D272" s="108" t="s">
        <v>203</v>
      </c>
      <c r="E272" s="109" t="s">
        <v>724</v>
      </c>
    </row>
    <row r="273" spans="1:5">
      <c r="A273" s="108">
        <v>43195</v>
      </c>
      <c r="B273" s="108" t="s">
        <v>725</v>
      </c>
      <c r="C273" s="108" t="s">
        <v>202</v>
      </c>
      <c r="D273" s="108" t="s">
        <v>203</v>
      </c>
      <c r="E273" s="109" t="s">
        <v>726</v>
      </c>
    </row>
    <row r="274" spans="1:5">
      <c r="A274" s="108">
        <v>43196</v>
      </c>
      <c r="B274" s="108" t="s">
        <v>727</v>
      </c>
      <c r="C274" s="108" t="s">
        <v>202</v>
      </c>
      <c r="D274" s="108" t="s">
        <v>203</v>
      </c>
      <c r="E274" s="109" t="s">
        <v>728</v>
      </c>
    </row>
    <row r="275" spans="1:5">
      <c r="A275" s="108">
        <v>43198</v>
      </c>
      <c r="B275" s="108" t="s">
        <v>729</v>
      </c>
      <c r="C275" s="108" t="s">
        <v>202</v>
      </c>
      <c r="D275" s="108" t="s">
        <v>203</v>
      </c>
      <c r="E275" s="109" t="s">
        <v>730</v>
      </c>
    </row>
    <row r="276" spans="1:5">
      <c r="A276" s="108">
        <v>43199</v>
      </c>
      <c r="B276" s="108" t="s">
        <v>731</v>
      </c>
      <c r="C276" s="108" t="s">
        <v>202</v>
      </c>
      <c r="D276" s="108" t="s">
        <v>203</v>
      </c>
      <c r="E276" s="109" t="s">
        <v>732</v>
      </c>
    </row>
    <row r="277" spans="1:5">
      <c r="A277" s="108">
        <v>43200</v>
      </c>
      <c r="B277" s="108" t="s">
        <v>733</v>
      </c>
      <c r="C277" s="108" t="s">
        <v>202</v>
      </c>
      <c r="D277" s="108" t="s">
        <v>203</v>
      </c>
      <c r="E277" s="109" t="s">
        <v>734</v>
      </c>
    </row>
    <row r="278" spans="1:5">
      <c r="A278" s="108">
        <v>39556</v>
      </c>
      <c r="B278" s="108" t="s">
        <v>735</v>
      </c>
      <c r="C278" s="108" t="s">
        <v>202</v>
      </c>
      <c r="D278" s="108" t="s">
        <v>203</v>
      </c>
      <c r="E278" s="109" t="s">
        <v>736</v>
      </c>
    </row>
    <row r="279" spans="1:5">
      <c r="A279" s="108">
        <v>39557</v>
      </c>
      <c r="B279" s="108" t="s">
        <v>737</v>
      </c>
      <c r="C279" s="108" t="s">
        <v>202</v>
      </c>
      <c r="D279" s="108" t="s">
        <v>203</v>
      </c>
      <c r="E279" s="109" t="s">
        <v>738</v>
      </c>
    </row>
    <row r="280" spans="1:5">
      <c r="A280" s="108">
        <v>39559</v>
      </c>
      <c r="B280" s="108" t="s">
        <v>739</v>
      </c>
      <c r="C280" s="108" t="s">
        <v>202</v>
      </c>
      <c r="D280" s="108" t="s">
        <v>203</v>
      </c>
      <c r="E280" s="109" t="s">
        <v>740</v>
      </c>
    </row>
    <row r="281" spans="1:5">
      <c r="A281" s="108">
        <v>39560</v>
      </c>
      <c r="B281" s="108" t="s">
        <v>741</v>
      </c>
      <c r="C281" s="108" t="s">
        <v>202</v>
      </c>
      <c r="D281" s="108" t="s">
        <v>203</v>
      </c>
      <c r="E281" s="109" t="s">
        <v>742</v>
      </c>
    </row>
    <row r="282" spans="1:5">
      <c r="A282" s="108">
        <v>39561</v>
      </c>
      <c r="B282" s="108" t="s">
        <v>743</v>
      </c>
      <c r="C282" s="108" t="s">
        <v>202</v>
      </c>
      <c r="D282" s="108" t="s">
        <v>203</v>
      </c>
      <c r="E282" s="109" t="s">
        <v>744</v>
      </c>
    </row>
    <row r="283" spans="1:5">
      <c r="A283" s="108">
        <v>43190</v>
      </c>
      <c r="B283" s="108" t="s">
        <v>745</v>
      </c>
      <c r="C283" s="108" t="s">
        <v>202</v>
      </c>
      <c r="D283" s="108" t="s">
        <v>203</v>
      </c>
      <c r="E283" s="109" t="s">
        <v>746</v>
      </c>
    </row>
    <row r="284" spans="1:5">
      <c r="A284" s="108">
        <v>39555</v>
      </c>
      <c r="B284" s="108" t="s">
        <v>747</v>
      </c>
      <c r="C284" s="108" t="s">
        <v>202</v>
      </c>
      <c r="D284" s="108" t="s">
        <v>203</v>
      </c>
      <c r="E284" s="109" t="s">
        <v>748</v>
      </c>
    </row>
    <row r="285" spans="1:5">
      <c r="A285" s="108">
        <v>43191</v>
      </c>
      <c r="B285" s="108" t="s">
        <v>749</v>
      </c>
      <c r="C285" s="108" t="s">
        <v>202</v>
      </c>
      <c r="D285" s="108" t="s">
        <v>203</v>
      </c>
      <c r="E285" s="109" t="s">
        <v>750</v>
      </c>
    </row>
    <row r="286" spans="1:5">
      <c r="A286" s="108">
        <v>39548</v>
      </c>
      <c r="B286" s="108" t="s">
        <v>751</v>
      </c>
      <c r="C286" s="108" t="s">
        <v>202</v>
      </c>
      <c r="D286" s="108" t="s">
        <v>203</v>
      </c>
      <c r="E286" s="109" t="s">
        <v>752</v>
      </c>
    </row>
    <row r="287" spans="1:5">
      <c r="A287" s="108">
        <v>43192</v>
      </c>
      <c r="B287" s="108" t="s">
        <v>753</v>
      </c>
      <c r="C287" s="108" t="s">
        <v>202</v>
      </c>
      <c r="D287" s="108" t="s">
        <v>203</v>
      </c>
      <c r="E287" s="109" t="s">
        <v>754</v>
      </c>
    </row>
    <row r="288" spans="1:5">
      <c r="A288" s="108">
        <v>39554</v>
      </c>
      <c r="B288" s="108" t="s">
        <v>755</v>
      </c>
      <c r="C288" s="108" t="s">
        <v>202</v>
      </c>
      <c r="D288" s="108" t="s">
        <v>203</v>
      </c>
      <c r="E288" s="109" t="s">
        <v>756</v>
      </c>
    </row>
    <row r="289" spans="1:5">
      <c r="A289" s="108">
        <v>43194</v>
      </c>
      <c r="B289" s="108" t="s">
        <v>757</v>
      </c>
      <c r="C289" s="108" t="s">
        <v>202</v>
      </c>
      <c r="D289" s="108" t="s">
        <v>203</v>
      </c>
      <c r="E289" s="109" t="s">
        <v>758</v>
      </c>
    </row>
    <row r="290" spans="1:5">
      <c r="A290" s="108">
        <v>39551</v>
      </c>
      <c r="B290" s="108" t="s">
        <v>759</v>
      </c>
      <c r="C290" s="108" t="s">
        <v>202</v>
      </c>
      <c r="D290" s="108" t="s">
        <v>203</v>
      </c>
      <c r="E290" s="109" t="s">
        <v>760</v>
      </c>
    </row>
    <row r="291" spans="1:5">
      <c r="A291" s="108">
        <v>43185</v>
      </c>
      <c r="B291" s="108" t="s">
        <v>761</v>
      </c>
      <c r="C291" s="108" t="s">
        <v>202</v>
      </c>
      <c r="D291" s="108" t="s">
        <v>203</v>
      </c>
      <c r="E291" s="109" t="s">
        <v>762</v>
      </c>
    </row>
    <row r="292" spans="1:5">
      <c r="A292" s="108">
        <v>43186</v>
      </c>
      <c r="B292" s="108" t="s">
        <v>763</v>
      </c>
      <c r="C292" s="108" t="s">
        <v>202</v>
      </c>
      <c r="D292" s="108" t="s">
        <v>203</v>
      </c>
      <c r="E292" s="109" t="s">
        <v>764</v>
      </c>
    </row>
    <row r="293" spans="1:5">
      <c r="A293" s="108">
        <v>43187</v>
      </c>
      <c r="B293" s="108" t="s">
        <v>765</v>
      </c>
      <c r="C293" s="108" t="s">
        <v>202</v>
      </c>
      <c r="D293" s="108" t="s">
        <v>203</v>
      </c>
      <c r="E293" s="109" t="s">
        <v>766</v>
      </c>
    </row>
    <row r="294" spans="1:5">
      <c r="A294" s="108">
        <v>43188</v>
      </c>
      <c r="B294" s="108" t="s">
        <v>767</v>
      </c>
      <c r="C294" s="108" t="s">
        <v>202</v>
      </c>
      <c r="D294" s="108" t="s">
        <v>203</v>
      </c>
      <c r="E294" s="109" t="s">
        <v>768</v>
      </c>
    </row>
    <row r="295" spans="1:5">
      <c r="A295" s="108">
        <v>43189</v>
      </c>
      <c r="B295" s="108" t="s">
        <v>769</v>
      </c>
      <c r="C295" s="108" t="s">
        <v>202</v>
      </c>
      <c r="D295" s="108" t="s">
        <v>203</v>
      </c>
      <c r="E295" s="109" t="s">
        <v>770</v>
      </c>
    </row>
    <row r="296" spans="1:5">
      <c r="A296" s="108">
        <v>39580</v>
      </c>
      <c r="B296" s="108" t="s">
        <v>771</v>
      </c>
      <c r="C296" s="108" t="s">
        <v>202</v>
      </c>
      <c r="D296" s="108" t="s">
        <v>203</v>
      </c>
      <c r="E296" s="109" t="s">
        <v>772</v>
      </c>
    </row>
    <row r="297" spans="1:5">
      <c r="A297" s="108">
        <v>39577</v>
      </c>
      <c r="B297" s="108" t="s">
        <v>773</v>
      </c>
      <c r="C297" s="108" t="s">
        <v>202</v>
      </c>
      <c r="D297" s="108" t="s">
        <v>203</v>
      </c>
      <c r="E297" s="109" t="s">
        <v>774</v>
      </c>
    </row>
    <row r="298" spans="1:5">
      <c r="A298" s="108">
        <v>39578</v>
      </c>
      <c r="B298" s="108" t="s">
        <v>775</v>
      </c>
      <c r="C298" s="108" t="s">
        <v>202</v>
      </c>
      <c r="D298" s="108" t="s">
        <v>203</v>
      </c>
      <c r="E298" s="109" t="s">
        <v>776</v>
      </c>
    </row>
    <row r="299" spans="1:5">
      <c r="A299" s="108">
        <v>39579</v>
      </c>
      <c r="B299" s="108" t="s">
        <v>777</v>
      </c>
      <c r="C299" s="108" t="s">
        <v>202</v>
      </c>
      <c r="D299" s="108" t="s">
        <v>203</v>
      </c>
      <c r="E299" s="109" t="s">
        <v>778</v>
      </c>
    </row>
    <row r="300" spans="1:5">
      <c r="A300" s="108">
        <v>39826</v>
      </c>
      <c r="B300" s="108" t="s">
        <v>779</v>
      </c>
      <c r="C300" s="108" t="s">
        <v>202</v>
      </c>
      <c r="D300" s="108" t="s">
        <v>203</v>
      </c>
      <c r="E300" s="109" t="s">
        <v>780</v>
      </c>
    </row>
    <row r="301" spans="1:5">
      <c r="A301" s="108">
        <v>10700</v>
      </c>
      <c r="B301" s="108" t="s">
        <v>781</v>
      </c>
      <c r="C301" s="108" t="s">
        <v>202</v>
      </c>
      <c r="D301" s="108" t="s">
        <v>206</v>
      </c>
      <c r="E301" s="109" t="s">
        <v>782</v>
      </c>
    </row>
    <row r="302" spans="1:5">
      <c r="A302" s="108">
        <v>346</v>
      </c>
      <c r="B302" s="108" t="s">
        <v>783</v>
      </c>
      <c r="C302" s="108" t="s">
        <v>297</v>
      </c>
      <c r="D302" s="108" t="s">
        <v>203</v>
      </c>
      <c r="E302" s="109" t="s">
        <v>784</v>
      </c>
    </row>
    <row r="303" spans="1:5">
      <c r="A303" s="108">
        <v>3312</v>
      </c>
      <c r="B303" s="108" t="s">
        <v>785</v>
      </c>
      <c r="C303" s="108" t="s">
        <v>297</v>
      </c>
      <c r="D303" s="108" t="s">
        <v>203</v>
      </c>
      <c r="E303" s="109" t="s">
        <v>786</v>
      </c>
    </row>
    <row r="304" spans="1:5">
      <c r="A304" s="108">
        <v>339</v>
      </c>
      <c r="B304" s="108" t="s">
        <v>787</v>
      </c>
      <c r="C304" s="108" t="s">
        <v>290</v>
      </c>
      <c r="D304" s="108" t="s">
        <v>203</v>
      </c>
      <c r="E304" s="109" t="s">
        <v>788</v>
      </c>
    </row>
    <row r="305" spans="1:5">
      <c r="A305" s="108">
        <v>340</v>
      </c>
      <c r="B305" s="108" t="s">
        <v>789</v>
      </c>
      <c r="C305" s="108" t="s">
        <v>290</v>
      </c>
      <c r="D305" s="108" t="s">
        <v>203</v>
      </c>
      <c r="E305" s="109" t="s">
        <v>790</v>
      </c>
    </row>
    <row r="306" spans="1:5">
      <c r="A306" s="108">
        <v>43130</v>
      </c>
      <c r="B306" s="108" t="s">
        <v>791</v>
      </c>
      <c r="C306" s="108" t="s">
        <v>297</v>
      </c>
      <c r="D306" s="108" t="s">
        <v>215</v>
      </c>
      <c r="E306" s="109" t="s">
        <v>792</v>
      </c>
    </row>
    <row r="307" spans="1:5">
      <c r="A307" s="108">
        <v>344</v>
      </c>
      <c r="B307" s="108" t="s">
        <v>793</v>
      </c>
      <c r="C307" s="108" t="s">
        <v>297</v>
      </c>
      <c r="D307" s="108" t="s">
        <v>203</v>
      </c>
      <c r="E307" s="109" t="s">
        <v>794</v>
      </c>
    </row>
    <row r="308" spans="1:5">
      <c r="A308" s="108">
        <v>345</v>
      </c>
      <c r="B308" s="108" t="s">
        <v>795</v>
      </c>
      <c r="C308" s="108" t="s">
        <v>297</v>
      </c>
      <c r="D308" s="108" t="s">
        <v>203</v>
      </c>
      <c r="E308" s="109" t="s">
        <v>796</v>
      </c>
    </row>
    <row r="309" spans="1:5">
      <c r="A309" s="108">
        <v>43131</v>
      </c>
      <c r="B309" s="108" t="s">
        <v>797</v>
      </c>
      <c r="C309" s="108" t="s">
        <v>297</v>
      </c>
      <c r="D309" s="108" t="s">
        <v>203</v>
      </c>
      <c r="E309" s="109" t="s">
        <v>798</v>
      </c>
    </row>
    <row r="310" spans="1:5">
      <c r="A310" s="108">
        <v>3313</v>
      </c>
      <c r="B310" s="108" t="s">
        <v>799</v>
      </c>
      <c r="C310" s="108" t="s">
        <v>297</v>
      </c>
      <c r="D310" s="108" t="s">
        <v>203</v>
      </c>
      <c r="E310" s="109" t="s">
        <v>800</v>
      </c>
    </row>
    <row r="311" spans="1:5">
      <c r="A311" s="108">
        <v>43132</v>
      </c>
      <c r="B311" s="108" t="s">
        <v>801</v>
      </c>
      <c r="C311" s="108" t="s">
        <v>297</v>
      </c>
      <c r="D311" s="108" t="s">
        <v>203</v>
      </c>
      <c r="E311" s="109" t="s">
        <v>792</v>
      </c>
    </row>
    <row r="312" spans="1:5">
      <c r="A312" s="108">
        <v>366</v>
      </c>
      <c r="B312" s="108" t="s">
        <v>802</v>
      </c>
      <c r="C312" s="108" t="s">
        <v>491</v>
      </c>
      <c r="D312" s="108" t="s">
        <v>215</v>
      </c>
      <c r="E312" s="109" t="s">
        <v>803</v>
      </c>
    </row>
    <row r="313" spans="1:5">
      <c r="A313" s="108">
        <v>367</v>
      </c>
      <c r="B313" s="108" t="s">
        <v>804</v>
      </c>
      <c r="C313" s="108" t="s">
        <v>491</v>
      </c>
      <c r="D313" s="108" t="s">
        <v>203</v>
      </c>
      <c r="E313" s="109" t="s">
        <v>805</v>
      </c>
    </row>
    <row r="314" spans="1:5">
      <c r="A314" s="108">
        <v>370</v>
      </c>
      <c r="B314" s="108" t="s">
        <v>806</v>
      </c>
      <c r="C314" s="108" t="s">
        <v>491</v>
      </c>
      <c r="D314" s="108" t="s">
        <v>203</v>
      </c>
      <c r="E314" s="109" t="s">
        <v>803</v>
      </c>
    </row>
    <row r="315" spans="1:5">
      <c r="A315" s="108">
        <v>368</v>
      </c>
      <c r="B315" s="108" t="s">
        <v>807</v>
      </c>
      <c r="C315" s="108" t="s">
        <v>491</v>
      </c>
      <c r="D315" s="108" t="s">
        <v>203</v>
      </c>
      <c r="E315" s="109" t="s">
        <v>808</v>
      </c>
    </row>
    <row r="316" spans="1:5">
      <c r="A316" s="108">
        <v>11075</v>
      </c>
      <c r="B316" s="108" t="s">
        <v>809</v>
      </c>
      <c r="C316" s="108" t="s">
        <v>491</v>
      </c>
      <c r="D316" s="108" t="s">
        <v>203</v>
      </c>
      <c r="E316" s="109" t="s">
        <v>810</v>
      </c>
    </row>
    <row r="317" spans="1:5">
      <c r="A317" s="108">
        <v>1381</v>
      </c>
      <c r="B317" s="108" t="s">
        <v>811</v>
      </c>
      <c r="C317" s="108" t="s">
        <v>297</v>
      </c>
      <c r="D317" s="108" t="s">
        <v>215</v>
      </c>
      <c r="E317" s="109" t="s">
        <v>812</v>
      </c>
    </row>
    <row r="318" spans="1:5">
      <c r="A318" s="108">
        <v>34353</v>
      </c>
      <c r="B318" s="108" t="s">
        <v>813</v>
      </c>
      <c r="C318" s="108" t="s">
        <v>297</v>
      </c>
      <c r="D318" s="108" t="s">
        <v>203</v>
      </c>
      <c r="E318" s="109" t="s">
        <v>814</v>
      </c>
    </row>
    <row r="319" spans="1:5">
      <c r="A319" s="108">
        <v>37595</v>
      </c>
      <c r="B319" s="108" t="s">
        <v>815</v>
      </c>
      <c r="C319" s="108" t="s">
        <v>297</v>
      </c>
      <c r="D319" s="108" t="s">
        <v>203</v>
      </c>
      <c r="E319" s="109" t="s">
        <v>816</v>
      </c>
    </row>
    <row r="320" spans="1:5">
      <c r="A320" s="108">
        <v>37596</v>
      </c>
      <c r="B320" s="108" t="s">
        <v>817</v>
      </c>
      <c r="C320" s="108" t="s">
        <v>297</v>
      </c>
      <c r="D320" s="108" t="s">
        <v>203</v>
      </c>
      <c r="E320" s="109" t="s">
        <v>818</v>
      </c>
    </row>
    <row r="321" spans="1:5">
      <c r="A321" s="108">
        <v>371</v>
      </c>
      <c r="B321" s="108" t="s">
        <v>819</v>
      </c>
      <c r="C321" s="108" t="s">
        <v>297</v>
      </c>
      <c r="D321" s="108" t="s">
        <v>203</v>
      </c>
      <c r="E321" s="109" t="s">
        <v>820</v>
      </c>
    </row>
    <row r="322" spans="1:5">
      <c r="A322" s="108">
        <v>37553</v>
      </c>
      <c r="B322" s="108" t="s">
        <v>821</v>
      </c>
      <c r="C322" s="108" t="s">
        <v>297</v>
      </c>
      <c r="D322" s="108" t="s">
        <v>203</v>
      </c>
      <c r="E322" s="109" t="s">
        <v>822</v>
      </c>
    </row>
    <row r="323" spans="1:5">
      <c r="A323" s="108">
        <v>37552</v>
      </c>
      <c r="B323" s="108" t="s">
        <v>823</v>
      </c>
      <c r="C323" s="108" t="s">
        <v>297</v>
      </c>
      <c r="D323" s="108" t="s">
        <v>203</v>
      </c>
      <c r="E323" s="109" t="s">
        <v>824</v>
      </c>
    </row>
    <row r="324" spans="1:5">
      <c r="A324" s="108">
        <v>36880</v>
      </c>
      <c r="B324" s="108" t="s">
        <v>825</v>
      </c>
      <c r="C324" s="108" t="s">
        <v>297</v>
      </c>
      <c r="D324" s="108" t="s">
        <v>203</v>
      </c>
      <c r="E324" s="109" t="s">
        <v>226</v>
      </c>
    </row>
    <row r="325" spans="1:5">
      <c r="A325" s="108">
        <v>34355</v>
      </c>
      <c r="B325" s="108" t="s">
        <v>826</v>
      </c>
      <c r="C325" s="108" t="s">
        <v>297</v>
      </c>
      <c r="D325" s="108" t="s">
        <v>203</v>
      </c>
      <c r="E325" s="109" t="s">
        <v>379</v>
      </c>
    </row>
    <row r="326" spans="1:5">
      <c r="A326" s="108">
        <v>130</v>
      </c>
      <c r="B326" s="108" t="s">
        <v>827</v>
      </c>
      <c r="C326" s="108" t="s">
        <v>297</v>
      </c>
      <c r="D326" s="108" t="s">
        <v>203</v>
      </c>
      <c r="E326" s="109" t="s">
        <v>828</v>
      </c>
    </row>
    <row r="327" spans="1:5">
      <c r="A327" s="108">
        <v>135</v>
      </c>
      <c r="B327" s="108" t="s">
        <v>829</v>
      </c>
      <c r="C327" s="108" t="s">
        <v>297</v>
      </c>
      <c r="D327" s="108" t="s">
        <v>203</v>
      </c>
      <c r="E327" s="109" t="s">
        <v>830</v>
      </c>
    </row>
    <row r="328" spans="1:5">
      <c r="A328" s="108">
        <v>36886</v>
      </c>
      <c r="B328" s="108" t="s">
        <v>831</v>
      </c>
      <c r="C328" s="108" t="s">
        <v>297</v>
      </c>
      <c r="D328" s="108" t="s">
        <v>203</v>
      </c>
      <c r="E328" s="109" t="s">
        <v>267</v>
      </c>
    </row>
    <row r="329" spans="1:5">
      <c r="A329" s="108">
        <v>38546</v>
      </c>
      <c r="B329" s="108" t="s">
        <v>832</v>
      </c>
      <c r="C329" s="108" t="s">
        <v>491</v>
      </c>
      <c r="D329" s="108" t="s">
        <v>203</v>
      </c>
      <c r="E329" s="109" t="s">
        <v>833</v>
      </c>
    </row>
    <row r="330" spans="1:5">
      <c r="A330" s="108">
        <v>34549</v>
      </c>
      <c r="B330" s="108" t="s">
        <v>834</v>
      </c>
      <c r="C330" s="108" t="s">
        <v>491</v>
      </c>
      <c r="D330" s="108" t="s">
        <v>206</v>
      </c>
      <c r="E330" s="109" t="s">
        <v>835</v>
      </c>
    </row>
    <row r="331" spans="1:5">
      <c r="A331" s="108">
        <v>6081</v>
      </c>
      <c r="B331" s="108" t="s">
        <v>836</v>
      </c>
      <c r="C331" s="108" t="s">
        <v>491</v>
      </c>
      <c r="D331" s="108" t="s">
        <v>206</v>
      </c>
      <c r="E331" s="109" t="s">
        <v>837</v>
      </c>
    </row>
    <row r="332" spans="1:5">
      <c r="A332" s="108">
        <v>6077</v>
      </c>
      <c r="B332" s="108" t="s">
        <v>838</v>
      </c>
      <c r="C332" s="108" t="s">
        <v>491</v>
      </c>
      <c r="D332" s="108" t="s">
        <v>206</v>
      </c>
      <c r="E332" s="109" t="s">
        <v>839</v>
      </c>
    </row>
    <row r="333" spans="1:5">
      <c r="A333" s="108">
        <v>6079</v>
      </c>
      <c r="B333" s="108" t="s">
        <v>840</v>
      </c>
      <c r="C333" s="108" t="s">
        <v>491</v>
      </c>
      <c r="D333" s="108" t="s">
        <v>206</v>
      </c>
      <c r="E333" s="109" t="s">
        <v>839</v>
      </c>
    </row>
    <row r="334" spans="1:5">
      <c r="A334" s="108">
        <v>1091</v>
      </c>
      <c r="B334" s="108" t="s">
        <v>841</v>
      </c>
      <c r="C334" s="108" t="s">
        <v>202</v>
      </c>
      <c r="D334" s="108" t="s">
        <v>203</v>
      </c>
      <c r="E334" s="109" t="s">
        <v>842</v>
      </c>
    </row>
    <row r="335" spans="1:5">
      <c r="A335" s="108">
        <v>1094</v>
      </c>
      <c r="B335" s="108" t="s">
        <v>843</v>
      </c>
      <c r="C335" s="108" t="s">
        <v>202</v>
      </c>
      <c r="D335" s="108" t="s">
        <v>203</v>
      </c>
      <c r="E335" s="109" t="s">
        <v>844</v>
      </c>
    </row>
    <row r="336" spans="1:5">
      <c r="A336" s="108">
        <v>1095</v>
      </c>
      <c r="B336" s="108" t="s">
        <v>845</v>
      </c>
      <c r="C336" s="108" t="s">
        <v>202</v>
      </c>
      <c r="D336" s="108" t="s">
        <v>203</v>
      </c>
      <c r="E336" s="109" t="s">
        <v>846</v>
      </c>
    </row>
    <row r="337" spans="1:5">
      <c r="A337" s="108">
        <v>1092</v>
      </c>
      <c r="B337" s="108" t="s">
        <v>847</v>
      </c>
      <c r="C337" s="108" t="s">
        <v>202</v>
      </c>
      <c r="D337" s="108" t="s">
        <v>215</v>
      </c>
      <c r="E337" s="109" t="s">
        <v>848</v>
      </c>
    </row>
    <row r="338" spans="1:5">
      <c r="A338" s="108">
        <v>1093</v>
      </c>
      <c r="B338" s="108" t="s">
        <v>849</v>
      </c>
      <c r="C338" s="108" t="s">
        <v>202</v>
      </c>
      <c r="D338" s="108" t="s">
        <v>203</v>
      </c>
      <c r="E338" s="109" t="s">
        <v>850</v>
      </c>
    </row>
    <row r="339" spans="1:5">
      <c r="A339" s="108">
        <v>1090</v>
      </c>
      <c r="B339" s="108" t="s">
        <v>851</v>
      </c>
      <c r="C339" s="108" t="s">
        <v>202</v>
      </c>
      <c r="D339" s="108" t="s">
        <v>203</v>
      </c>
      <c r="E339" s="109" t="s">
        <v>852</v>
      </c>
    </row>
    <row r="340" spans="1:5">
      <c r="A340" s="108">
        <v>1096</v>
      </c>
      <c r="B340" s="108" t="s">
        <v>853</v>
      </c>
      <c r="C340" s="108" t="s">
        <v>202</v>
      </c>
      <c r="D340" s="108" t="s">
        <v>203</v>
      </c>
      <c r="E340" s="109" t="s">
        <v>854</v>
      </c>
    </row>
    <row r="341" spans="1:5">
      <c r="A341" s="108">
        <v>1097</v>
      </c>
      <c r="B341" s="108" t="s">
        <v>855</v>
      </c>
      <c r="C341" s="108" t="s">
        <v>202</v>
      </c>
      <c r="D341" s="108" t="s">
        <v>203</v>
      </c>
      <c r="E341" s="109" t="s">
        <v>856</v>
      </c>
    </row>
    <row r="342" spans="1:5">
      <c r="A342" s="108">
        <v>378</v>
      </c>
      <c r="B342" s="108" t="s">
        <v>857</v>
      </c>
      <c r="C342" s="108" t="s">
        <v>494</v>
      </c>
      <c r="D342" s="108" t="s">
        <v>203</v>
      </c>
      <c r="E342" s="109" t="s">
        <v>858</v>
      </c>
    </row>
    <row r="343" spans="1:5">
      <c r="A343" s="108">
        <v>40911</v>
      </c>
      <c r="B343" s="108" t="s">
        <v>859</v>
      </c>
      <c r="C343" s="108" t="s">
        <v>497</v>
      </c>
      <c r="D343" s="108" t="s">
        <v>203</v>
      </c>
      <c r="E343" s="109" t="s">
        <v>860</v>
      </c>
    </row>
    <row r="344" spans="1:5">
      <c r="A344" s="108">
        <v>33939</v>
      </c>
      <c r="B344" s="108" t="s">
        <v>861</v>
      </c>
      <c r="C344" s="108" t="s">
        <v>494</v>
      </c>
      <c r="D344" s="108" t="s">
        <v>203</v>
      </c>
      <c r="E344" s="109" t="s">
        <v>862</v>
      </c>
    </row>
    <row r="345" spans="1:5">
      <c r="A345" s="108">
        <v>40815</v>
      </c>
      <c r="B345" s="108" t="s">
        <v>863</v>
      </c>
      <c r="C345" s="108" t="s">
        <v>497</v>
      </c>
      <c r="D345" s="108" t="s">
        <v>203</v>
      </c>
      <c r="E345" s="109" t="s">
        <v>864</v>
      </c>
    </row>
    <row r="346" spans="1:5">
      <c r="A346" s="108">
        <v>33952</v>
      </c>
      <c r="B346" s="108" t="s">
        <v>865</v>
      </c>
      <c r="C346" s="108" t="s">
        <v>494</v>
      </c>
      <c r="D346" s="108" t="s">
        <v>203</v>
      </c>
      <c r="E346" s="109" t="s">
        <v>866</v>
      </c>
    </row>
    <row r="347" spans="1:5">
      <c r="A347" s="108">
        <v>40816</v>
      </c>
      <c r="B347" s="108" t="s">
        <v>867</v>
      </c>
      <c r="C347" s="108" t="s">
        <v>497</v>
      </c>
      <c r="D347" s="108" t="s">
        <v>203</v>
      </c>
      <c r="E347" s="109" t="s">
        <v>868</v>
      </c>
    </row>
    <row r="348" spans="1:5">
      <c r="A348" s="108">
        <v>33953</v>
      </c>
      <c r="B348" s="108" t="s">
        <v>869</v>
      </c>
      <c r="C348" s="108" t="s">
        <v>494</v>
      </c>
      <c r="D348" s="108" t="s">
        <v>203</v>
      </c>
      <c r="E348" s="109" t="s">
        <v>870</v>
      </c>
    </row>
    <row r="349" spans="1:5">
      <c r="A349" s="108">
        <v>40817</v>
      </c>
      <c r="B349" s="108" t="s">
        <v>871</v>
      </c>
      <c r="C349" s="108" t="s">
        <v>497</v>
      </c>
      <c r="D349" s="108" t="s">
        <v>203</v>
      </c>
      <c r="E349" s="109" t="s">
        <v>872</v>
      </c>
    </row>
    <row r="350" spans="1:5">
      <c r="A350" s="108">
        <v>13348</v>
      </c>
      <c r="B350" s="108" t="s">
        <v>873</v>
      </c>
      <c r="C350" s="108" t="s">
        <v>202</v>
      </c>
      <c r="D350" s="108" t="s">
        <v>206</v>
      </c>
      <c r="E350" s="109" t="s">
        <v>874</v>
      </c>
    </row>
    <row r="351" spans="1:5">
      <c r="A351" s="108">
        <v>39211</v>
      </c>
      <c r="B351" s="108" t="s">
        <v>875</v>
      </c>
      <c r="C351" s="108" t="s">
        <v>202</v>
      </c>
      <c r="D351" s="108" t="s">
        <v>203</v>
      </c>
      <c r="E351" s="109" t="s">
        <v>876</v>
      </c>
    </row>
    <row r="352" spans="1:5">
      <c r="A352" s="108">
        <v>39212</v>
      </c>
      <c r="B352" s="108" t="s">
        <v>877</v>
      </c>
      <c r="C352" s="108" t="s">
        <v>202</v>
      </c>
      <c r="D352" s="108" t="s">
        <v>203</v>
      </c>
      <c r="E352" s="109" t="s">
        <v>878</v>
      </c>
    </row>
    <row r="353" spans="1:5">
      <c r="A353" s="108">
        <v>39208</v>
      </c>
      <c r="B353" s="108" t="s">
        <v>879</v>
      </c>
      <c r="C353" s="108" t="s">
        <v>202</v>
      </c>
      <c r="D353" s="108" t="s">
        <v>203</v>
      </c>
      <c r="E353" s="109" t="s">
        <v>880</v>
      </c>
    </row>
    <row r="354" spans="1:5">
      <c r="A354" s="108">
        <v>39210</v>
      </c>
      <c r="B354" s="108" t="s">
        <v>881</v>
      </c>
      <c r="C354" s="108" t="s">
        <v>202</v>
      </c>
      <c r="D354" s="108" t="s">
        <v>203</v>
      </c>
      <c r="E354" s="109" t="s">
        <v>882</v>
      </c>
    </row>
    <row r="355" spans="1:5">
      <c r="A355" s="108">
        <v>39214</v>
      </c>
      <c r="B355" s="108" t="s">
        <v>883</v>
      </c>
      <c r="C355" s="108" t="s">
        <v>202</v>
      </c>
      <c r="D355" s="108" t="s">
        <v>203</v>
      </c>
      <c r="E355" s="109" t="s">
        <v>240</v>
      </c>
    </row>
    <row r="356" spans="1:5">
      <c r="A356" s="108">
        <v>39213</v>
      </c>
      <c r="B356" s="108" t="s">
        <v>884</v>
      </c>
      <c r="C356" s="108" t="s">
        <v>202</v>
      </c>
      <c r="D356" s="108" t="s">
        <v>203</v>
      </c>
      <c r="E356" s="109" t="s">
        <v>885</v>
      </c>
    </row>
    <row r="357" spans="1:5">
      <c r="A357" s="108">
        <v>39209</v>
      </c>
      <c r="B357" s="108" t="s">
        <v>886</v>
      </c>
      <c r="C357" s="108" t="s">
        <v>202</v>
      </c>
      <c r="D357" s="108" t="s">
        <v>203</v>
      </c>
      <c r="E357" s="109" t="s">
        <v>887</v>
      </c>
    </row>
    <row r="358" spans="1:5">
      <c r="A358" s="108">
        <v>39207</v>
      </c>
      <c r="B358" s="108" t="s">
        <v>888</v>
      </c>
      <c r="C358" s="108" t="s">
        <v>202</v>
      </c>
      <c r="D358" s="108" t="s">
        <v>203</v>
      </c>
      <c r="E358" s="109" t="s">
        <v>882</v>
      </c>
    </row>
    <row r="359" spans="1:5">
      <c r="A359" s="108">
        <v>39215</v>
      </c>
      <c r="B359" s="108" t="s">
        <v>889</v>
      </c>
      <c r="C359" s="108" t="s">
        <v>202</v>
      </c>
      <c r="D359" s="108" t="s">
        <v>203</v>
      </c>
      <c r="E359" s="109" t="s">
        <v>890</v>
      </c>
    </row>
    <row r="360" spans="1:5">
      <c r="A360" s="108">
        <v>39216</v>
      </c>
      <c r="B360" s="108" t="s">
        <v>891</v>
      </c>
      <c r="C360" s="108" t="s">
        <v>202</v>
      </c>
      <c r="D360" s="108" t="s">
        <v>203</v>
      </c>
      <c r="E360" s="109" t="s">
        <v>892</v>
      </c>
    </row>
    <row r="361" spans="1:5">
      <c r="A361" s="108">
        <v>11267</v>
      </c>
      <c r="B361" s="108" t="s">
        <v>893</v>
      </c>
      <c r="C361" s="108" t="s">
        <v>202</v>
      </c>
      <c r="D361" s="108" t="s">
        <v>206</v>
      </c>
      <c r="E361" s="109" t="s">
        <v>894</v>
      </c>
    </row>
    <row r="362" spans="1:5">
      <c r="A362" s="108">
        <v>379</v>
      </c>
      <c r="B362" s="108" t="s">
        <v>895</v>
      </c>
      <c r="C362" s="108" t="s">
        <v>202</v>
      </c>
      <c r="D362" s="108" t="s">
        <v>206</v>
      </c>
      <c r="E362" s="109" t="s">
        <v>896</v>
      </c>
    </row>
    <row r="363" spans="1:5">
      <c r="A363" s="108">
        <v>510</v>
      </c>
      <c r="B363" s="108" t="s">
        <v>897</v>
      </c>
      <c r="C363" s="108" t="s">
        <v>297</v>
      </c>
      <c r="D363" s="108" t="s">
        <v>203</v>
      </c>
      <c r="E363" s="109" t="s">
        <v>898</v>
      </c>
    </row>
    <row r="364" spans="1:5">
      <c r="A364" s="108">
        <v>516</v>
      </c>
      <c r="B364" s="108" t="s">
        <v>899</v>
      </c>
      <c r="C364" s="108" t="s">
        <v>297</v>
      </c>
      <c r="D364" s="108" t="s">
        <v>203</v>
      </c>
      <c r="E364" s="109" t="s">
        <v>900</v>
      </c>
    </row>
    <row r="365" spans="1:5">
      <c r="A365" s="108">
        <v>509</v>
      </c>
      <c r="B365" s="108" t="s">
        <v>901</v>
      </c>
      <c r="C365" s="108" t="s">
        <v>297</v>
      </c>
      <c r="D365" s="108" t="s">
        <v>203</v>
      </c>
      <c r="E365" s="109" t="s">
        <v>902</v>
      </c>
    </row>
    <row r="366" spans="1:5">
      <c r="A366" s="108">
        <v>40331</v>
      </c>
      <c r="B366" s="108" t="s">
        <v>903</v>
      </c>
      <c r="C366" s="108" t="s">
        <v>494</v>
      </c>
      <c r="D366" s="108" t="s">
        <v>203</v>
      </c>
      <c r="E366" s="109" t="s">
        <v>904</v>
      </c>
    </row>
    <row r="367" spans="1:5">
      <c r="A367" s="108">
        <v>40930</v>
      </c>
      <c r="B367" s="108" t="s">
        <v>905</v>
      </c>
      <c r="C367" s="108" t="s">
        <v>497</v>
      </c>
      <c r="D367" s="108" t="s">
        <v>203</v>
      </c>
      <c r="E367" s="109" t="s">
        <v>906</v>
      </c>
    </row>
    <row r="368" spans="1:5">
      <c r="A368" s="108">
        <v>11761</v>
      </c>
      <c r="B368" s="108" t="s">
        <v>907</v>
      </c>
      <c r="C368" s="108" t="s">
        <v>202</v>
      </c>
      <c r="D368" s="108" t="s">
        <v>203</v>
      </c>
      <c r="E368" s="109" t="s">
        <v>908</v>
      </c>
    </row>
    <row r="369" spans="1:5">
      <c r="A369" s="108">
        <v>377</v>
      </c>
      <c r="B369" s="108" t="s">
        <v>909</v>
      </c>
      <c r="C369" s="108" t="s">
        <v>202</v>
      </c>
      <c r="D369" s="108" t="s">
        <v>215</v>
      </c>
      <c r="E369" s="109" t="s">
        <v>910</v>
      </c>
    </row>
    <row r="370" spans="1:5">
      <c r="A370" s="108">
        <v>7588</v>
      </c>
      <c r="B370" s="108" t="s">
        <v>911</v>
      </c>
      <c r="C370" s="108" t="s">
        <v>202</v>
      </c>
      <c r="D370" s="108" t="s">
        <v>215</v>
      </c>
      <c r="E370" s="109" t="s">
        <v>912</v>
      </c>
    </row>
    <row r="371" spans="1:5">
      <c r="A371" s="108">
        <v>34392</v>
      </c>
      <c r="B371" s="108" t="s">
        <v>913</v>
      </c>
      <c r="C371" s="108" t="s">
        <v>494</v>
      </c>
      <c r="D371" s="108" t="s">
        <v>203</v>
      </c>
      <c r="E371" s="109" t="s">
        <v>914</v>
      </c>
    </row>
    <row r="372" spans="1:5">
      <c r="A372" s="108">
        <v>40908</v>
      </c>
      <c r="B372" s="108" t="s">
        <v>915</v>
      </c>
      <c r="C372" s="108" t="s">
        <v>497</v>
      </c>
      <c r="D372" s="108" t="s">
        <v>203</v>
      </c>
      <c r="E372" s="109" t="s">
        <v>916</v>
      </c>
    </row>
    <row r="373" spans="1:5">
      <c r="A373" s="108">
        <v>34551</v>
      </c>
      <c r="B373" s="108" t="s">
        <v>917</v>
      </c>
      <c r="C373" s="108" t="s">
        <v>494</v>
      </c>
      <c r="D373" s="108" t="s">
        <v>203</v>
      </c>
      <c r="E373" s="109" t="s">
        <v>918</v>
      </c>
    </row>
    <row r="374" spans="1:5">
      <c r="A374" s="108">
        <v>41078</v>
      </c>
      <c r="B374" s="108" t="s">
        <v>919</v>
      </c>
      <c r="C374" s="108" t="s">
        <v>497</v>
      </c>
      <c r="D374" s="108" t="s">
        <v>203</v>
      </c>
      <c r="E374" s="109" t="s">
        <v>920</v>
      </c>
    </row>
    <row r="375" spans="1:5">
      <c r="A375" s="108">
        <v>246</v>
      </c>
      <c r="B375" s="108" t="s">
        <v>921</v>
      </c>
      <c r="C375" s="108" t="s">
        <v>494</v>
      </c>
      <c r="D375" s="108" t="s">
        <v>203</v>
      </c>
      <c r="E375" s="109" t="s">
        <v>495</v>
      </c>
    </row>
    <row r="376" spans="1:5">
      <c r="A376" s="108">
        <v>40927</v>
      </c>
      <c r="B376" s="108" t="s">
        <v>922</v>
      </c>
      <c r="C376" s="108" t="s">
        <v>497</v>
      </c>
      <c r="D376" s="108" t="s">
        <v>203</v>
      </c>
      <c r="E376" s="109" t="s">
        <v>498</v>
      </c>
    </row>
    <row r="377" spans="1:5">
      <c r="A377" s="108">
        <v>2350</v>
      </c>
      <c r="B377" s="108" t="s">
        <v>923</v>
      </c>
      <c r="C377" s="108" t="s">
        <v>494</v>
      </c>
      <c r="D377" s="108" t="s">
        <v>203</v>
      </c>
      <c r="E377" s="109" t="s">
        <v>924</v>
      </c>
    </row>
    <row r="378" spans="1:5">
      <c r="A378" s="108">
        <v>40812</v>
      </c>
      <c r="B378" s="108" t="s">
        <v>925</v>
      </c>
      <c r="C378" s="108" t="s">
        <v>497</v>
      </c>
      <c r="D378" s="108" t="s">
        <v>203</v>
      </c>
      <c r="E378" s="109" t="s">
        <v>926</v>
      </c>
    </row>
    <row r="379" spans="1:5">
      <c r="A379" s="108">
        <v>245</v>
      </c>
      <c r="B379" s="108" t="s">
        <v>927</v>
      </c>
      <c r="C379" s="108" t="s">
        <v>494</v>
      </c>
      <c r="D379" s="108" t="s">
        <v>203</v>
      </c>
      <c r="E379" s="109" t="s">
        <v>928</v>
      </c>
    </row>
    <row r="380" spans="1:5">
      <c r="A380" s="108">
        <v>41090</v>
      </c>
      <c r="B380" s="108" t="s">
        <v>929</v>
      </c>
      <c r="C380" s="108" t="s">
        <v>497</v>
      </c>
      <c r="D380" s="108" t="s">
        <v>203</v>
      </c>
      <c r="E380" s="109" t="s">
        <v>930</v>
      </c>
    </row>
    <row r="381" spans="1:5">
      <c r="A381" s="108">
        <v>251</v>
      </c>
      <c r="B381" s="108" t="s">
        <v>931</v>
      </c>
      <c r="C381" s="108" t="s">
        <v>494</v>
      </c>
      <c r="D381" s="108" t="s">
        <v>203</v>
      </c>
      <c r="E381" s="109" t="s">
        <v>495</v>
      </c>
    </row>
    <row r="382" spans="1:5">
      <c r="A382" s="108">
        <v>40975</v>
      </c>
      <c r="B382" s="108" t="s">
        <v>932</v>
      </c>
      <c r="C382" s="108" t="s">
        <v>497</v>
      </c>
      <c r="D382" s="108" t="s">
        <v>203</v>
      </c>
      <c r="E382" s="109" t="s">
        <v>498</v>
      </c>
    </row>
    <row r="383" spans="1:5">
      <c r="A383" s="108">
        <v>6127</v>
      </c>
      <c r="B383" s="108" t="s">
        <v>933</v>
      </c>
      <c r="C383" s="108" t="s">
        <v>494</v>
      </c>
      <c r="D383" s="108" t="s">
        <v>203</v>
      </c>
      <c r="E383" s="109" t="s">
        <v>495</v>
      </c>
    </row>
    <row r="384" spans="1:5">
      <c r="A384" s="108">
        <v>41072</v>
      </c>
      <c r="B384" s="108" t="s">
        <v>934</v>
      </c>
      <c r="C384" s="108" t="s">
        <v>497</v>
      </c>
      <c r="D384" s="108" t="s">
        <v>203</v>
      </c>
      <c r="E384" s="109" t="s">
        <v>498</v>
      </c>
    </row>
    <row r="385" spans="1:5">
      <c r="A385" s="108">
        <v>6121</v>
      </c>
      <c r="B385" s="108" t="s">
        <v>935</v>
      </c>
      <c r="C385" s="108" t="s">
        <v>494</v>
      </c>
      <c r="D385" s="108" t="s">
        <v>203</v>
      </c>
      <c r="E385" s="109" t="s">
        <v>936</v>
      </c>
    </row>
    <row r="386" spans="1:5">
      <c r="A386" s="108">
        <v>41071</v>
      </c>
      <c r="B386" s="108" t="s">
        <v>937</v>
      </c>
      <c r="C386" s="108" t="s">
        <v>497</v>
      </c>
      <c r="D386" s="108" t="s">
        <v>203</v>
      </c>
      <c r="E386" s="109" t="s">
        <v>938</v>
      </c>
    </row>
    <row r="387" spans="1:5">
      <c r="A387" s="108">
        <v>244</v>
      </c>
      <c r="B387" s="108" t="s">
        <v>939</v>
      </c>
      <c r="C387" s="108" t="s">
        <v>494</v>
      </c>
      <c r="D387" s="108" t="s">
        <v>203</v>
      </c>
      <c r="E387" s="109" t="s">
        <v>940</v>
      </c>
    </row>
    <row r="388" spans="1:5">
      <c r="A388" s="108">
        <v>41093</v>
      </c>
      <c r="B388" s="108" t="s">
        <v>941</v>
      </c>
      <c r="C388" s="108" t="s">
        <v>497</v>
      </c>
      <c r="D388" s="108" t="s">
        <v>203</v>
      </c>
      <c r="E388" s="109" t="s">
        <v>942</v>
      </c>
    </row>
    <row r="389" spans="1:5">
      <c r="A389" s="108">
        <v>532</v>
      </c>
      <c r="B389" s="108" t="s">
        <v>943</v>
      </c>
      <c r="C389" s="108" t="s">
        <v>494</v>
      </c>
      <c r="D389" s="108" t="s">
        <v>203</v>
      </c>
      <c r="E389" s="109" t="s">
        <v>944</v>
      </c>
    </row>
    <row r="390" spans="1:5">
      <c r="A390" s="108">
        <v>40931</v>
      </c>
      <c r="B390" s="108" t="s">
        <v>945</v>
      </c>
      <c r="C390" s="108" t="s">
        <v>497</v>
      </c>
      <c r="D390" s="108" t="s">
        <v>203</v>
      </c>
      <c r="E390" s="109" t="s">
        <v>946</v>
      </c>
    </row>
    <row r="391" spans="1:5">
      <c r="A391" s="108">
        <v>36150</v>
      </c>
      <c r="B391" s="108" t="s">
        <v>947</v>
      </c>
      <c r="C391" s="108" t="s">
        <v>202</v>
      </c>
      <c r="D391" s="108" t="s">
        <v>203</v>
      </c>
      <c r="E391" s="109" t="s">
        <v>948</v>
      </c>
    </row>
    <row r="392" spans="1:5">
      <c r="A392" s="108">
        <v>4760</v>
      </c>
      <c r="B392" s="108" t="s">
        <v>949</v>
      </c>
      <c r="C392" s="108" t="s">
        <v>494</v>
      </c>
      <c r="D392" s="108" t="s">
        <v>203</v>
      </c>
      <c r="E392" s="109" t="s">
        <v>950</v>
      </c>
    </row>
    <row r="393" spans="1:5">
      <c r="A393" s="108">
        <v>41069</v>
      </c>
      <c r="B393" s="108" t="s">
        <v>951</v>
      </c>
      <c r="C393" s="108" t="s">
        <v>497</v>
      </c>
      <c r="D393" s="108" t="s">
        <v>203</v>
      </c>
      <c r="E393" s="109" t="s">
        <v>952</v>
      </c>
    </row>
    <row r="394" spans="1:5">
      <c r="A394" s="108">
        <v>10422</v>
      </c>
      <c r="B394" s="108" t="s">
        <v>953</v>
      </c>
      <c r="C394" s="108" t="s">
        <v>202</v>
      </c>
      <c r="D394" s="108" t="s">
        <v>203</v>
      </c>
      <c r="E394" s="109" t="s">
        <v>954</v>
      </c>
    </row>
    <row r="395" spans="1:5">
      <c r="A395" s="108">
        <v>44019</v>
      </c>
      <c r="B395" s="108" t="s">
        <v>955</v>
      </c>
      <c r="C395" s="108" t="s">
        <v>202</v>
      </c>
      <c r="D395" s="108" t="s">
        <v>203</v>
      </c>
      <c r="E395" s="109" t="s">
        <v>956</v>
      </c>
    </row>
    <row r="396" spans="1:5">
      <c r="A396" s="108">
        <v>36520</v>
      </c>
      <c r="B396" s="108" t="s">
        <v>957</v>
      </c>
      <c r="C396" s="108" t="s">
        <v>202</v>
      </c>
      <c r="D396" s="108" t="s">
        <v>203</v>
      </c>
      <c r="E396" s="109" t="s">
        <v>958</v>
      </c>
    </row>
    <row r="397" spans="1:5">
      <c r="A397" s="108">
        <v>42319</v>
      </c>
      <c r="B397" s="108" t="s">
        <v>959</v>
      </c>
      <c r="C397" s="108" t="s">
        <v>202</v>
      </c>
      <c r="D397" s="108" t="s">
        <v>203</v>
      </c>
      <c r="E397" s="109" t="s">
        <v>960</v>
      </c>
    </row>
    <row r="398" spans="1:5">
      <c r="A398" s="108">
        <v>10420</v>
      </c>
      <c r="B398" s="108" t="s">
        <v>961</v>
      </c>
      <c r="C398" s="108" t="s">
        <v>202</v>
      </c>
      <c r="D398" s="108" t="s">
        <v>215</v>
      </c>
      <c r="E398" s="109" t="s">
        <v>962</v>
      </c>
    </row>
    <row r="399" spans="1:5">
      <c r="A399" s="108">
        <v>10421</v>
      </c>
      <c r="B399" s="108" t="s">
        <v>963</v>
      </c>
      <c r="C399" s="108" t="s">
        <v>202</v>
      </c>
      <c r="D399" s="108" t="s">
        <v>203</v>
      </c>
      <c r="E399" s="109" t="s">
        <v>964</v>
      </c>
    </row>
    <row r="400" spans="1:5">
      <c r="A400" s="108">
        <v>11786</v>
      </c>
      <c r="B400" s="108" t="s">
        <v>965</v>
      </c>
      <c r="C400" s="108" t="s">
        <v>202</v>
      </c>
      <c r="D400" s="108" t="s">
        <v>203</v>
      </c>
      <c r="E400" s="109" t="s">
        <v>966</v>
      </c>
    </row>
    <row r="401" spans="1:5">
      <c r="A401" s="108">
        <v>10</v>
      </c>
      <c r="B401" s="108" t="s">
        <v>967</v>
      </c>
      <c r="C401" s="108" t="s">
        <v>202</v>
      </c>
      <c r="D401" s="108" t="s">
        <v>203</v>
      </c>
      <c r="E401" s="109" t="s">
        <v>924</v>
      </c>
    </row>
    <row r="402" spans="1:5">
      <c r="A402" s="108">
        <v>4815</v>
      </c>
      <c r="B402" s="108" t="s">
        <v>968</v>
      </c>
      <c r="C402" s="108" t="s">
        <v>202</v>
      </c>
      <c r="D402" s="108" t="s">
        <v>203</v>
      </c>
      <c r="E402" s="109" t="s">
        <v>387</v>
      </c>
    </row>
    <row r="403" spans="1:5">
      <c r="A403" s="108">
        <v>541</v>
      </c>
      <c r="B403" s="108" t="s">
        <v>969</v>
      </c>
      <c r="C403" s="108" t="s">
        <v>202</v>
      </c>
      <c r="D403" s="108" t="s">
        <v>215</v>
      </c>
      <c r="E403" s="109" t="s">
        <v>970</v>
      </c>
    </row>
    <row r="404" spans="1:5">
      <c r="A404" s="108">
        <v>542</v>
      </c>
      <c r="B404" s="108" t="s">
        <v>971</v>
      </c>
      <c r="C404" s="108" t="s">
        <v>202</v>
      </c>
      <c r="D404" s="108" t="s">
        <v>203</v>
      </c>
      <c r="E404" s="109" t="s">
        <v>972</v>
      </c>
    </row>
    <row r="405" spans="1:5">
      <c r="A405" s="108">
        <v>540</v>
      </c>
      <c r="B405" s="108" t="s">
        <v>973</v>
      </c>
      <c r="C405" s="108" t="s">
        <v>202</v>
      </c>
      <c r="D405" s="108" t="s">
        <v>203</v>
      </c>
      <c r="E405" s="109" t="s">
        <v>974</v>
      </c>
    </row>
    <row r="406" spans="1:5">
      <c r="A406" s="108">
        <v>38364</v>
      </c>
      <c r="B406" s="108" t="s">
        <v>975</v>
      </c>
      <c r="C406" s="108" t="s">
        <v>202</v>
      </c>
      <c r="D406" s="108" t="s">
        <v>203</v>
      </c>
      <c r="E406" s="109" t="s">
        <v>976</v>
      </c>
    </row>
    <row r="407" spans="1:5">
      <c r="A407" s="108">
        <v>11692</v>
      </c>
      <c r="B407" s="108" t="s">
        <v>977</v>
      </c>
      <c r="C407" s="108" t="s">
        <v>978</v>
      </c>
      <c r="D407" s="108" t="s">
        <v>203</v>
      </c>
      <c r="E407" s="109" t="s">
        <v>979</v>
      </c>
    </row>
    <row r="408" spans="1:5">
      <c r="A408" s="108">
        <v>1746</v>
      </c>
      <c r="B408" s="108" t="s">
        <v>980</v>
      </c>
      <c r="C408" s="108" t="s">
        <v>202</v>
      </c>
      <c r="D408" s="108" t="s">
        <v>215</v>
      </c>
      <c r="E408" s="109" t="s">
        <v>981</v>
      </c>
    </row>
    <row r="409" spans="1:5">
      <c r="A409" s="108">
        <v>1748</v>
      </c>
      <c r="B409" s="108" t="s">
        <v>982</v>
      </c>
      <c r="C409" s="108" t="s">
        <v>202</v>
      </c>
      <c r="D409" s="108" t="s">
        <v>203</v>
      </c>
      <c r="E409" s="109" t="s">
        <v>983</v>
      </c>
    </row>
    <row r="410" spans="1:5">
      <c r="A410" s="108">
        <v>1749</v>
      </c>
      <c r="B410" s="108" t="s">
        <v>984</v>
      </c>
      <c r="C410" s="108" t="s">
        <v>202</v>
      </c>
      <c r="D410" s="108" t="s">
        <v>203</v>
      </c>
      <c r="E410" s="109" t="s">
        <v>985</v>
      </c>
    </row>
    <row r="411" spans="1:5">
      <c r="A411" s="108">
        <v>37412</v>
      </c>
      <c r="B411" s="108" t="s">
        <v>986</v>
      </c>
      <c r="C411" s="108" t="s">
        <v>202</v>
      </c>
      <c r="D411" s="108" t="s">
        <v>203</v>
      </c>
      <c r="E411" s="109" t="s">
        <v>987</v>
      </c>
    </row>
    <row r="412" spans="1:5">
      <c r="A412" s="108">
        <v>1745</v>
      </c>
      <c r="B412" s="108" t="s">
        <v>988</v>
      </c>
      <c r="C412" s="108" t="s">
        <v>202</v>
      </c>
      <c r="D412" s="108" t="s">
        <v>203</v>
      </c>
      <c r="E412" s="109" t="s">
        <v>989</v>
      </c>
    </row>
    <row r="413" spans="1:5">
      <c r="A413" s="108">
        <v>1750</v>
      </c>
      <c r="B413" s="108" t="s">
        <v>990</v>
      </c>
      <c r="C413" s="108" t="s">
        <v>202</v>
      </c>
      <c r="D413" s="108" t="s">
        <v>203</v>
      </c>
      <c r="E413" s="109" t="s">
        <v>991</v>
      </c>
    </row>
    <row r="414" spans="1:5">
      <c r="A414" s="108">
        <v>11687</v>
      </c>
      <c r="B414" s="108" t="s">
        <v>992</v>
      </c>
      <c r="C414" s="108" t="s">
        <v>290</v>
      </c>
      <c r="D414" s="108" t="s">
        <v>203</v>
      </c>
      <c r="E414" s="109" t="s">
        <v>993</v>
      </c>
    </row>
    <row r="415" spans="1:5">
      <c r="A415" s="108">
        <v>11689</v>
      </c>
      <c r="B415" s="108" t="s">
        <v>994</v>
      </c>
      <c r="C415" s="108" t="s">
        <v>290</v>
      </c>
      <c r="D415" s="108" t="s">
        <v>203</v>
      </c>
      <c r="E415" s="109" t="s">
        <v>995</v>
      </c>
    </row>
    <row r="416" spans="1:5">
      <c r="A416" s="108">
        <v>11693</v>
      </c>
      <c r="B416" s="108" t="s">
        <v>996</v>
      </c>
      <c r="C416" s="108" t="s">
        <v>978</v>
      </c>
      <c r="D416" s="108" t="s">
        <v>203</v>
      </c>
      <c r="E416" s="109" t="s">
        <v>997</v>
      </c>
    </row>
    <row r="417" spans="1:5">
      <c r="A417" s="108">
        <v>36215</v>
      </c>
      <c r="B417" s="108" t="s">
        <v>998</v>
      </c>
      <c r="C417" s="108" t="s">
        <v>202</v>
      </c>
      <c r="D417" s="108" t="s">
        <v>206</v>
      </c>
      <c r="E417" s="109" t="s">
        <v>999</v>
      </c>
    </row>
    <row r="418" spans="1:5">
      <c r="A418" s="108">
        <v>42439</v>
      </c>
      <c r="B418" s="108" t="s">
        <v>1000</v>
      </c>
      <c r="C418" s="108" t="s">
        <v>202</v>
      </c>
      <c r="D418" s="108" t="s">
        <v>206</v>
      </c>
      <c r="E418" s="109" t="s">
        <v>1001</v>
      </c>
    </row>
    <row r="419" spans="1:5">
      <c r="A419" s="108">
        <v>38381</v>
      </c>
      <c r="B419" s="108" t="s">
        <v>1002</v>
      </c>
      <c r="C419" s="108" t="s">
        <v>202</v>
      </c>
      <c r="D419" s="108" t="s">
        <v>203</v>
      </c>
      <c r="E419" s="109" t="s">
        <v>1003</v>
      </c>
    </row>
    <row r="420" spans="1:5">
      <c r="A420" s="108">
        <v>39621</v>
      </c>
      <c r="B420" s="108" t="s">
        <v>1004</v>
      </c>
      <c r="C420" s="108" t="s">
        <v>1005</v>
      </c>
      <c r="D420" s="108" t="s">
        <v>203</v>
      </c>
      <c r="E420" s="109" t="s">
        <v>1006</v>
      </c>
    </row>
    <row r="421" spans="1:5">
      <c r="A421" s="108">
        <v>39624</v>
      </c>
      <c r="B421" s="108" t="s">
        <v>1007</v>
      </c>
      <c r="C421" s="108" t="s">
        <v>1005</v>
      </c>
      <c r="D421" s="108" t="s">
        <v>203</v>
      </c>
      <c r="E421" s="109" t="s">
        <v>1008</v>
      </c>
    </row>
    <row r="422" spans="1:5">
      <c r="A422" s="108">
        <v>39615</v>
      </c>
      <c r="B422" s="108" t="s">
        <v>1009</v>
      </c>
      <c r="C422" s="108" t="s">
        <v>202</v>
      </c>
      <c r="D422" s="108" t="s">
        <v>203</v>
      </c>
      <c r="E422" s="109" t="s">
        <v>1010</v>
      </c>
    </row>
    <row r="423" spans="1:5">
      <c r="A423" s="108">
        <v>39620</v>
      </c>
      <c r="B423" s="108" t="s">
        <v>1011</v>
      </c>
      <c r="C423" s="108" t="s">
        <v>202</v>
      </c>
      <c r="D423" s="108" t="s">
        <v>203</v>
      </c>
      <c r="E423" s="109" t="s">
        <v>1012</v>
      </c>
    </row>
    <row r="424" spans="1:5">
      <c r="A424" s="108">
        <v>39623</v>
      </c>
      <c r="B424" s="108" t="s">
        <v>1013</v>
      </c>
      <c r="C424" s="108" t="s">
        <v>202</v>
      </c>
      <c r="D424" s="108" t="s">
        <v>203</v>
      </c>
      <c r="E424" s="109" t="s">
        <v>1014</v>
      </c>
    </row>
    <row r="425" spans="1:5">
      <c r="A425" s="108">
        <v>546</v>
      </c>
      <c r="B425" s="108" t="s">
        <v>1015</v>
      </c>
      <c r="C425" s="108" t="s">
        <v>297</v>
      </c>
      <c r="D425" s="108" t="s">
        <v>215</v>
      </c>
      <c r="E425" s="109" t="s">
        <v>1016</v>
      </c>
    </row>
    <row r="426" spans="1:5">
      <c r="A426" s="108">
        <v>566</v>
      </c>
      <c r="B426" s="108" t="s">
        <v>1017</v>
      </c>
      <c r="C426" s="108" t="s">
        <v>290</v>
      </c>
      <c r="D426" s="108" t="s">
        <v>203</v>
      </c>
      <c r="E426" s="109" t="s">
        <v>1018</v>
      </c>
    </row>
    <row r="427" spans="1:5">
      <c r="A427" s="108">
        <v>565</v>
      </c>
      <c r="B427" s="108" t="s">
        <v>1019</v>
      </c>
      <c r="C427" s="108" t="s">
        <v>290</v>
      </c>
      <c r="D427" s="108" t="s">
        <v>203</v>
      </c>
      <c r="E427" s="109" t="s">
        <v>1020</v>
      </c>
    </row>
    <row r="428" spans="1:5">
      <c r="A428" s="108">
        <v>555</v>
      </c>
      <c r="B428" s="108" t="s">
        <v>1021</v>
      </c>
      <c r="C428" s="108" t="s">
        <v>290</v>
      </c>
      <c r="D428" s="108" t="s">
        <v>203</v>
      </c>
      <c r="E428" s="109" t="s">
        <v>1022</v>
      </c>
    </row>
    <row r="429" spans="1:5">
      <c r="A429" s="108">
        <v>557</v>
      </c>
      <c r="B429" s="108" t="s">
        <v>1023</v>
      </c>
      <c r="C429" s="108" t="s">
        <v>290</v>
      </c>
      <c r="D429" s="108" t="s">
        <v>203</v>
      </c>
      <c r="E429" s="109" t="s">
        <v>1024</v>
      </c>
    </row>
    <row r="430" spans="1:5">
      <c r="A430" s="108">
        <v>552</v>
      </c>
      <c r="B430" s="108" t="s">
        <v>1025</v>
      </c>
      <c r="C430" s="108" t="s">
        <v>290</v>
      </c>
      <c r="D430" s="108" t="s">
        <v>203</v>
      </c>
      <c r="E430" s="109" t="s">
        <v>1026</v>
      </c>
    </row>
    <row r="431" spans="1:5">
      <c r="A431" s="108">
        <v>563</v>
      </c>
      <c r="B431" s="108" t="s">
        <v>1027</v>
      </c>
      <c r="C431" s="108" t="s">
        <v>290</v>
      </c>
      <c r="D431" s="108" t="s">
        <v>203</v>
      </c>
      <c r="E431" s="109" t="s">
        <v>1028</v>
      </c>
    </row>
    <row r="432" spans="1:5">
      <c r="A432" s="108">
        <v>549</v>
      </c>
      <c r="B432" s="108" t="s">
        <v>1029</v>
      </c>
      <c r="C432" s="108" t="s">
        <v>290</v>
      </c>
      <c r="D432" s="108" t="s">
        <v>203</v>
      </c>
      <c r="E432" s="109" t="s">
        <v>1030</v>
      </c>
    </row>
    <row r="433" spans="1:5">
      <c r="A433" s="108">
        <v>551</v>
      </c>
      <c r="B433" s="108" t="s">
        <v>1031</v>
      </c>
      <c r="C433" s="108" t="s">
        <v>290</v>
      </c>
      <c r="D433" s="108" t="s">
        <v>203</v>
      </c>
      <c r="E433" s="109" t="s">
        <v>1032</v>
      </c>
    </row>
    <row r="434" spans="1:5">
      <c r="A434" s="108">
        <v>559</v>
      </c>
      <c r="B434" s="108" t="s">
        <v>1033</v>
      </c>
      <c r="C434" s="108" t="s">
        <v>290</v>
      </c>
      <c r="D434" s="108" t="s">
        <v>203</v>
      </c>
      <c r="E434" s="109" t="s">
        <v>1034</v>
      </c>
    </row>
    <row r="435" spans="1:5">
      <c r="A435" s="108">
        <v>560</v>
      </c>
      <c r="B435" s="108" t="s">
        <v>1035</v>
      </c>
      <c r="C435" s="108" t="s">
        <v>290</v>
      </c>
      <c r="D435" s="108" t="s">
        <v>203</v>
      </c>
      <c r="E435" s="109" t="s">
        <v>1036</v>
      </c>
    </row>
    <row r="436" spans="1:5">
      <c r="A436" s="108">
        <v>547</v>
      </c>
      <c r="B436" s="108" t="s">
        <v>1037</v>
      </c>
      <c r="C436" s="108" t="s">
        <v>290</v>
      </c>
      <c r="D436" s="108" t="s">
        <v>203</v>
      </c>
      <c r="E436" s="109" t="s">
        <v>1038</v>
      </c>
    </row>
    <row r="437" spans="1:5">
      <c r="A437" s="108">
        <v>36207</v>
      </c>
      <c r="B437" s="108" t="s">
        <v>1039</v>
      </c>
      <c r="C437" s="108" t="s">
        <v>202</v>
      </c>
      <c r="D437" s="108" t="s">
        <v>206</v>
      </c>
      <c r="E437" s="109" t="s">
        <v>1040</v>
      </c>
    </row>
    <row r="438" spans="1:5">
      <c r="A438" s="108">
        <v>36209</v>
      </c>
      <c r="B438" s="108" t="s">
        <v>1041</v>
      </c>
      <c r="C438" s="108" t="s">
        <v>202</v>
      </c>
      <c r="D438" s="108" t="s">
        <v>206</v>
      </c>
      <c r="E438" s="109" t="s">
        <v>1042</v>
      </c>
    </row>
    <row r="439" spans="1:5">
      <c r="A439" s="108">
        <v>36210</v>
      </c>
      <c r="B439" s="108" t="s">
        <v>1043</v>
      </c>
      <c r="C439" s="108" t="s">
        <v>202</v>
      </c>
      <c r="D439" s="108" t="s">
        <v>206</v>
      </c>
      <c r="E439" s="109" t="s">
        <v>1044</v>
      </c>
    </row>
    <row r="440" spans="1:5">
      <c r="A440" s="108">
        <v>36204</v>
      </c>
      <c r="B440" s="108" t="s">
        <v>1045</v>
      </c>
      <c r="C440" s="108" t="s">
        <v>202</v>
      </c>
      <c r="D440" s="108" t="s">
        <v>206</v>
      </c>
      <c r="E440" s="109" t="s">
        <v>1046</v>
      </c>
    </row>
    <row r="441" spans="1:5">
      <c r="A441" s="108">
        <v>36205</v>
      </c>
      <c r="B441" s="108" t="s">
        <v>1047</v>
      </c>
      <c r="C441" s="108" t="s">
        <v>202</v>
      </c>
      <c r="D441" s="108" t="s">
        <v>206</v>
      </c>
      <c r="E441" s="109" t="s">
        <v>1048</v>
      </c>
    </row>
    <row r="442" spans="1:5">
      <c r="A442" s="108">
        <v>36081</v>
      </c>
      <c r="B442" s="108" t="s">
        <v>1049</v>
      </c>
      <c r="C442" s="108" t="s">
        <v>202</v>
      </c>
      <c r="D442" s="108" t="s">
        <v>206</v>
      </c>
      <c r="E442" s="109" t="s">
        <v>1050</v>
      </c>
    </row>
    <row r="443" spans="1:5">
      <c r="A443" s="108">
        <v>36206</v>
      </c>
      <c r="B443" s="108" t="s">
        <v>1051</v>
      </c>
      <c r="C443" s="108" t="s">
        <v>202</v>
      </c>
      <c r="D443" s="108" t="s">
        <v>206</v>
      </c>
      <c r="E443" s="109" t="s">
        <v>1052</v>
      </c>
    </row>
    <row r="444" spans="1:5">
      <c r="A444" s="108">
        <v>36218</v>
      </c>
      <c r="B444" s="108" t="s">
        <v>1053</v>
      </c>
      <c r="C444" s="108" t="s">
        <v>202</v>
      </c>
      <c r="D444" s="108" t="s">
        <v>206</v>
      </c>
      <c r="E444" s="109" t="s">
        <v>1054</v>
      </c>
    </row>
    <row r="445" spans="1:5">
      <c r="A445" s="108">
        <v>36220</v>
      </c>
      <c r="B445" s="108" t="s">
        <v>1055</v>
      </c>
      <c r="C445" s="108" t="s">
        <v>202</v>
      </c>
      <c r="D445" s="108" t="s">
        <v>206</v>
      </c>
      <c r="E445" s="109" t="s">
        <v>1056</v>
      </c>
    </row>
    <row r="446" spans="1:5">
      <c r="A446" s="108">
        <v>36080</v>
      </c>
      <c r="B446" s="108" t="s">
        <v>1057</v>
      </c>
      <c r="C446" s="108" t="s">
        <v>202</v>
      </c>
      <c r="D446" s="108" t="s">
        <v>206</v>
      </c>
      <c r="E446" s="109" t="s">
        <v>1058</v>
      </c>
    </row>
    <row r="447" spans="1:5">
      <c r="A447" s="108">
        <v>36223</v>
      </c>
      <c r="B447" s="108" t="s">
        <v>1059</v>
      </c>
      <c r="C447" s="108" t="s">
        <v>202</v>
      </c>
      <c r="D447" s="108" t="s">
        <v>206</v>
      </c>
      <c r="E447" s="109" t="s">
        <v>1060</v>
      </c>
    </row>
    <row r="448" spans="1:5">
      <c r="A448" s="108">
        <v>38127</v>
      </c>
      <c r="B448" s="108" t="s">
        <v>1061</v>
      </c>
      <c r="C448" s="108" t="s">
        <v>202</v>
      </c>
      <c r="D448" s="108" t="s">
        <v>203</v>
      </c>
      <c r="E448" s="109" t="s">
        <v>1062</v>
      </c>
    </row>
    <row r="449" spans="1:5">
      <c r="A449" s="108">
        <v>38060</v>
      </c>
      <c r="B449" s="108" t="s">
        <v>1063</v>
      </c>
      <c r="C449" s="108" t="s">
        <v>202</v>
      </c>
      <c r="D449" s="108" t="s">
        <v>203</v>
      </c>
      <c r="E449" s="109" t="s">
        <v>1064</v>
      </c>
    </row>
    <row r="450" spans="1:5">
      <c r="A450" s="108">
        <v>10956</v>
      </c>
      <c r="B450" s="108" t="s">
        <v>1065</v>
      </c>
      <c r="C450" s="108" t="s">
        <v>202</v>
      </c>
      <c r="D450" s="108" t="s">
        <v>203</v>
      </c>
      <c r="E450" s="109" t="s">
        <v>1066</v>
      </c>
    </row>
    <row r="451" spans="1:5">
      <c r="A451" s="108">
        <v>39380</v>
      </c>
      <c r="B451" s="108" t="s">
        <v>1067</v>
      </c>
      <c r="C451" s="108" t="s">
        <v>202</v>
      </c>
      <c r="D451" s="108" t="s">
        <v>203</v>
      </c>
      <c r="E451" s="109" t="s">
        <v>1068</v>
      </c>
    </row>
    <row r="452" spans="1:5">
      <c r="A452" s="108">
        <v>44172</v>
      </c>
      <c r="B452" s="108" t="s">
        <v>1069</v>
      </c>
      <c r="C452" s="108" t="s">
        <v>202</v>
      </c>
      <c r="D452" s="108" t="s">
        <v>203</v>
      </c>
      <c r="E452" s="109" t="s">
        <v>1070</v>
      </c>
    </row>
    <row r="453" spans="1:5">
      <c r="A453" s="108">
        <v>37597</v>
      </c>
      <c r="B453" s="108" t="s">
        <v>1071</v>
      </c>
      <c r="C453" s="108" t="s">
        <v>202</v>
      </c>
      <c r="D453" s="108" t="s">
        <v>206</v>
      </c>
      <c r="E453" s="109" t="s">
        <v>1072</v>
      </c>
    </row>
    <row r="454" spans="1:5">
      <c r="A454" s="108">
        <v>183</v>
      </c>
      <c r="B454" s="108" t="s">
        <v>1073</v>
      </c>
      <c r="C454" s="108" t="s">
        <v>1074</v>
      </c>
      <c r="D454" s="108" t="s">
        <v>215</v>
      </c>
      <c r="E454" s="109" t="s">
        <v>1075</v>
      </c>
    </row>
    <row r="455" spans="1:5">
      <c r="A455" s="108">
        <v>184</v>
      </c>
      <c r="B455" s="108" t="s">
        <v>1076</v>
      </c>
      <c r="C455" s="108" t="s">
        <v>1074</v>
      </c>
      <c r="D455" s="108" t="s">
        <v>203</v>
      </c>
      <c r="E455" s="109" t="s">
        <v>1077</v>
      </c>
    </row>
    <row r="456" spans="1:5">
      <c r="A456" s="108">
        <v>181</v>
      </c>
      <c r="B456" s="108" t="s">
        <v>1078</v>
      </c>
      <c r="C456" s="108" t="s">
        <v>1074</v>
      </c>
      <c r="D456" s="108" t="s">
        <v>203</v>
      </c>
      <c r="E456" s="109" t="s">
        <v>1079</v>
      </c>
    </row>
    <row r="457" spans="1:5">
      <c r="A457" s="108">
        <v>20001</v>
      </c>
      <c r="B457" s="108" t="s">
        <v>1080</v>
      </c>
      <c r="C457" s="108" t="s">
        <v>1074</v>
      </c>
      <c r="D457" s="108" t="s">
        <v>203</v>
      </c>
      <c r="E457" s="109" t="s">
        <v>1081</v>
      </c>
    </row>
    <row r="458" spans="1:5">
      <c r="A458" s="108">
        <v>39837</v>
      </c>
      <c r="B458" s="108" t="s">
        <v>1082</v>
      </c>
      <c r="C458" s="108" t="s">
        <v>1074</v>
      </c>
      <c r="D458" s="108" t="s">
        <v>206</v>
      </c>
      <c r="E458" s="109" t="s">
        <v>1083</v>
      </c>
    </row>
    <row r="459" spans="1:5">
      <c r="A459" s="108">
        <v>43366</v>
      </c>
      <c r="B459" s="108" t="s">
        <v>1084</v>
      </c>
      <c r="C459" s="108" t="s">
        <v>297</v>
      </c>
      <c r="D459" s="108" t="s">
        <v>206</v>
      </c>
      <c r="E459" s="109" t="s">
        <v>1085</v>
      </c>
    </row>
    <row r="460" spans="1:5">
      <c r="A460" s="108">
        <v>10535</v>
      </c>
      <c r="B460" s="108" t="s">
        <v>1086</v>
      </c>
      <c r="C460" s="108" t="s">
        <v>202</v>
      </c>
      <c r="D460" s="108" t="s">
        <v>215</v>
      </c>
      <c r="E460" s="109" t="s">
        <v>1087</v>
      </c>
    </row>
    <row r="461" spans="1:5">
      <c r="A461" s="108">
        <v>10537</v>
      </c>
      <c r="B461" s="108" t="s">
        <v>1088</v>
      </c>
      <c r="C461" s="108" t="s">
        <v>202</v>
      </c>
      <c r="D461" s="108" t="s">
        <v>203</v>
      </c>
      <c r="E461" s="109" t="s">
        <v>1089</v>
      </c>
    </row>
    <row r="462" spans="1:5">
      <c r="A462" s="108">
        <v>13891</v>
      </c>
      <c r="B462" s="108" t="s">
        <v>1090</v>
      </c>
      <c r="C462" s="108" t="s">
        <v>202</v>
      </c>
      <c r="D462" s="108" t="s">
        <v>203</v>
      </c>
      <c r="E462" s="109" t="s">
        <v>1091</v>
      </c>
    </row>
    <row r="463" spans="1:5">
      <c r="A463" s="108">
        <v>44492</v>
      </c>
      <c r="B463" s="108" t="s">
        <v>1092</v>
      </c>
      <c r="C463" s="108" t="s">
        <v>202</v>
      </c>
      <c r="D463" s="108" t="s">
        <v>203</v>
      </c>
      <c r="E463" s="109" t="s">
        <v>1093</v>
      </c>
    </row>
    <row r="464" spans="1:5">
      <c r="A464" s="108">
        <v>36396</v>
      </c>
      <c r="B464" s="108" t="s">
        <v>1094</v>
      </c>
      <c r="C464" s="108" t="s">
        <v>202</v>
      </c>
      <c r="D464" s="108" t="s">
        <v>203</v>
      </c>
      <c r="E464" s="109" t="s">
        <v>1095</v>
      </c>
    </row>
    <row r="465" spans="1:5">
      <c r="A465" s="108">
        <v>36397</v>
      </c>
      <c r="B465" s="108" t="s">
        <v>1096</v>
      </c>
      <c r="C465" s="108" t="s">
        <v>202</v>
      </c>
      <c r="D465" s="108" t="s">
        <v>203</v>
      </c>
      <c r="E465" s="109" t="s">
        <v>1097</v>
      </c>
    </row>
    <row r="466" spans="1:5">
      <c r="A466" s="108">
        <v>36398</v>
      </c>
      <c r="B466" s="108" t="s">
        <v>1098</v>
      </c>
      <c r="C466" s="108" t="s">
        <v>202</v>
      </c>
      <c r="D466" s="108" t="s">
        <v>203</v>
      </c>
      <c r="E466" s="109" t="s">
        <v>1099</v>
      </c>
    </row>
    <row r="467" spans="1:5">
      <c r="A467" s="108">
        <v>647</v>
      </c>
      <c r="B467" s="108" t="s">
        <v>1100</v>
      </c>
      <c r="C467" s="108" t="s">
        <v>494</v>
      </c>
      <c r="D467" s="108" t="s">
        <v>203</v>
      </c>
      <c r="E467" s="109" t="s">
        <v>1101</v>
      </c>
    </row>
    <row r="468" spans="1:5">
      <c r="A468" s="108">
        <v>40920</v>
      </c>
      <c r="B468" s="108" t="s">
        <v>1102</v>
      </c>
      <c r="C468" s="108" t="s">
        <v>497</v>
      </c>
      <c r="D468" s="108" t="s">
        <v>203</v>
      </c>
      <c r="E468" s="109" t="s">
        <v>1103</v>
      </c>
    </row>
    <row r="469" spans="1:5">
      <c r="A469" s="108">
        <v>715</v>
      </c>
      <c r="B469" s="108" t="s">
        <v>1104</v>
      </c>
      <c r="C469" s="108" t="s">
        <v>202</v>
      </c>
      <c r="D469" s="108" t="s">
        <v>215</v>
      </c>
      <c r="E469" s="109" t="s">
        <v>1105</v>
      </c>
    </row>
    <row r="470" spans="1:5">
      <c r="A470" s="108">
        <v>716</v>
      </c>
      <c r="B470" s="108" t="s">
        <v>1106</v>
      </c>
      <c r="C470" s="108" t="s">
        <v>202</v>
      </c>
      <c r="D470" s="108" t="s">
        <v>203</v>
      </c>
      <c r="E470" s="109" t="s">
        <v>1107</v>
      </c>
    </row>
    <row r="471" spans="1:5">
      <c r="A471" s="108">
        <v>38783</v>
      </c>
      <c r="B471" s="108" t="s">
        <v>1108</v>
      </c>
      <c r="C471" s="108" t="s">
        <v>202</v>
      </c>
      <c r="D471" s="108" t="s">
        <v>203</v>
      </c>
      <c r="E471" s="109" t="s">
        <v>1109</v>
      </c>
    </row>
    <row r="472" spans="1:5">
      <c r="A472" s="108">
        <v>37593</v>
      </c>
      <c r="B472" s="108" t="s">
        <v>1110</v>
      </c>
      <c r="C472" s="108" t="s">
        <v>202</v>
      </c>
      <c r="D472" s="108" t="s">
        <v>203</v>
      </c>
      <c r="E472" s="109" t="s">
        <v>1111</v>
      </c>
    </row>
    <row r="473" spans="1:5">
      <c r="A473" s="108">
        <v>37594</v>
      </c>
      <c r="B473" s="108" t="s">
        <v>1112</v>
      </c>
      <c r="C473" s="108" t="s">
        <v>202</v>
      </c>
      <c r="D473" s="108" t="s">
        <v>203</v>
      </c>
      <c r="E473" s="109" t="s">
        <v>1113</v>
      </c>
    </row>
    <row r="474" spans="1:5">
      <c r="A474" s="108">
        <v>37592</v>
      </c>
      <c r="B474" s="108" t="s">
        <v>1114</v>
      </c>
      <c r="C474" s="108" t="s">
        <v>202</v>
      </c>
      <c r="D474" s="108" t="s">
        <v>203</v>
      </c>
      <c r="E474" s="109" t="s">
        <v>379</v>
      </c>
    </row>
    <row r="475" spans="1:5">
      <c r="A475" s="108">
        <v>7270</v>
      </c>
      <c r="B475" s="108" t="s">
        <v>1115</v>
      </c>
      <c r="C475" s="108" t="s">
        <v>202</v>
      </c>
      <c r="D475" s="108" t="s">
        <v>203</v>
      </c>
      <c r="E475" s="109" t="s">
        <v>1116</v>
      </c>
    </row>
    <row r="476" spans="1:5">
      <c r="A476" s="108">
        <v>7267</v>
      </c>
      <c r="B476" s="108" t="s">
        <v>1117</v>
      </c>
      <c r="C476" s="108" t="s">
        <v>202</v>
      </c>
      <c r="D476" s="108" t="s">
        <v>203</v>
      </c>
      <c r="E476" s="109" t="s">
        <v>1118</v>
      </c>
    </row>
    <row r="477" spans="1:5">
      <c r="A477" s="108">
        <v>7271</v>
      </c>
      <c r="B477" s="108" t="s">
        <v>1119</v>
      </c>
      <c r="C477" s="108" t="s">
        <v>202</v>
      </c>
      <c r="D477" s="108" t="s">
        <v>215</v>
      </c>
      <c r="E477" s="109" t="s">
        <v>1120</v>
      </c>
    </row>
    <row r="478" spans="1:5">
      <c r="A478" s="108">
        <v>7268</v>
      </c>
      <c r="B478" s="108" t="s">
        <v>1121</v>
      </c>
      <c r="C478" s="108" t="s">
        <v>202</v>
      </c>
      <c r="D478" s="108" t="s">
        <v>203</v>
      </c>
      <c r="E478" s="109" t="s">
        <v>1122</v>
      </c>
    </row>
    <row r="479" spans="1:5">
      <c r="A479" s="108">
        <v>41372</v>
      </c>
      <c r="B479" s="108" t="s">
        <v>1123</v>
      </c>
      <c r="C479" s="108" t="s">
        <v>978</v>
      </c>
      <c r="D479" s="108" t="s">
        <v>206</v>
      </c>
      <c r="E479" s="109" t="s">
        <v>1124</v>
      </c>
    </row>
    <row r="480" spans="1:5">
      <c r="A480" s="108">
        <v>41371</v>
      </c>
      <c r="B480" s="108" t="s">
        <v>1125</v>
      </c>
      <c r="C480" s="108" t="s">
        <v>978</v>
      </c>
      <c r="D480" s="108" t="s">
        <v>206</v>
      </c>
      <c r="E480" s="109" t="s">
        <v>1126</v>
      </c>
    </row>
    <row r="481" spans="1:5">
      <c r="A481" s="108">
        <v>34556</v>
      </c>
      <c r="B481" s="108" t="s">
        <v>1127</v>
      </c>
      <c r="C481" s="108" t="s">
        <v>202</v>
      </c>
      <c r="D481" s="108" t="s">
        <v>203</v>
      </c>
      <c r="E481" s="109" t="s">
        <v>1128</v>
      </c>
    </row>
    <row r="482" spans="1:5">
      <c r="A482" s="108">
        <v>37873</v>
      </c>
      <c r="B482" s="108" t="s">
        <v>1129</v>
      </c>
      <c r="C482" s="108" t="s">
        <v>202</v>
      </c>
      <c r="D482" s="108" t="s">
        <v>203</v>
      </c>
      <c r="E482" s="109" t="s">
        <v>251</v>
      </c>
    </row>
    <row r="483" spans="1:5">
      <c r="A483" s="108">
        <v>34564</v>
      </c>
      <c r="B483" s="108" t="s">
        <v>1130</v>
      </c>
      <c r="C483" s="108" t="s">
        <v>202</v>
      </c>
      <c r="D483" s="108" t="s">
        <v>203</v>
      </c>
      <c r="E483" s="109" t="s">
        <v>1131</v>
      </c>
    </row>
    <row r="484" spans="1:5">
      <c r="A484" s="108">
        <v>34565</v>
      </c>
      <c r="B484" s="108" t="s">
        <v>1132</v>
      </c>
      <c r="C484" s="108" t="s">
        <v>202</v>
      </c>
      <c r="D484" s="108" t="s">
        <v>203</v>
      </c>
      <c r="E484" s="109" t="s">
        <v>1133</v>
      </c>
    </row>
    <row r="485" spans="1:5">
      <c r="A485" s="108">
        <v>38590</v>
      </c>
      <c r="B485" s="108" t="s">
        <v>1134</v>
      </c>
      <c r="C485" s="108" t="s">
        <v>202</v>
      </c>
      <c r="D485" s="108" t="s">
        <v>203</v>
      </c>
      <c r="E485" s="109" t="s">
        <v>1135</v>
      </c>
    </row>
    <row r="486" spans="1:5">
      <c r="A486" s="108">
        <v>34566</v>
      </c>
      <c r="B486" s="108" t="s">
        <v>1136</v>
      </c>
      <c r="C486" s="108" t="s">
        <v>202</v>
      </c>
      <c r="D486" s="108" t="s">
        <v>203</v>
      </c>
      <c r="E486" s="109" t="s">
        <v>1137</v>
      </c>
    </row>
    <row r="487" spans="1:5">
      <c r="A487" s="108">
        <v>34567</v>
      </c>
      <c r="B487" s="108" t="s">
        <v>1138</v>
      </c>
      <c r="C487" s="108" t="s">
        <v>202</v>
      </c>
      <c r="D487" s="108" t="s">
        <v>203</v>
      </c>
      <c r="E487" s="109" t="s">
        <v>1139</v>
      </c>
    </row>
    <row r="488" spans="1:5">
      <c r="A488" s="108">
        <v>38591</v>
      </c>
      <c r="B488" s="108" t="s">
        <v>1140</v>
      </c>
      <c r="C488" s="108" t="s">
        <v>202</v>
      </c>
      <c r="D488" s="108" t="s">
        <v>203</v>
      </c>
      <c r="E488" s="109" t="s">
        <v>1141</v>
      </c>
    </row>
    <row r="489" spans="1:5">
      <c r="A489" s="108">
        <v>34568</v>
      </c>
      <c r="B489" s="108" t="s">
        <v>1142</v>
      </c>
      <c r="C489" s="108" t="s">
        <v>202</v>
      </c>
      <c r="D489" s="108" t="s">
        <v>203</v>
      </c>
      <c r="E489" s="109" t="s">
        <v>1143</v>
      </c>
    </row>
    <row r="490" spans="1:5">
      <c r="A490" s="108">
        <v>34569</v>
      </c>
      <c r="B490" s="108" t="s">
        <v>1144</v>
      </c>
      <c r="C490" s="108" t="s">
        <v>202</v>
      </c>
      <c r="D490" s="108" t="s">
        <v>203</v>
      </c>
      <c r="E490" s="109" t="s">
        <v>1133</v>
      </c>
    </row>
    <row r="491" spans="1:5">
      <c r="A491" s="108">
        <v>34570</v>
      </c>
      <c r="B491" s="108" t="s">
        <v>1145</v>
      </c>
      <c r="C491" s="108" t="s">
        <v>202</v>
      </c>
      <c r="D491" s="108" t="s">
        <v>203</v>
      </c>
      <c r="E491" s="109" t="s">
        <v>1146</v>
      </c>
    </row>
    <row r="492" spans="1:5">
      <c r="A492" s="108">
        <v>25070</v>
      </c>
      <c r="B492" s="108" t="s">
        <v>1147</v>
      </c>
      <c r="C492" s="108" t="s">
        <v>202</v>
      </c>
      <c r="D492" s="108" t="s">
        <v>203</v>
      </c>
      <c r="E492" s="109" t="s">
        <v>1148</v>
      </c>
    </row>
    <row r="493" spans="1:5">
      <c r="A493" s="108">
        <v>34571</v>
      </c>
      <c r="B493" s="108" t="s">
        <v>1149</v>
      </c>
      <c r="C493" s="108" t="s">
        <v>202</v>
      </c>
      <c r="D493" s="108" t="s">
        <v>203</v>
      </c>
      <c r="E493" s="109" t="s">
        <v>1150</v>
      </c>
    </row>
    <row r="494" spans="1:5">
      <c r="A494" s="108">
        <v>34573</v>
      </c>
      <c r="B494" s="108" t="s">
        <v>1151</v>
      </c>
      <c r="C494" s="108" t="s">
        <v>202</v>
      </c>
      <c r="D494" s="108" t="s">
        <v>203</v>
      </c>
      <c r="E494" s="109" t="s">
        <v>1152</v>
      </c>
    </row>
    <row r="495" spans="1:5">
      <c r="A495" s="108">
        <v>37107</v>
      </c>
      <c r="B495" s="108" t="s">
        <v>1153</v>
      </c>
      <c r="C495" s="108" t="s">
        <v>202</v>
      </c>
      <c r="D495" s="108" t="s">
        <v>203</v>
      </c>
      <c r="E495" s="109" t="s">
        <v>1154</v>
      </c>
    </row>
    <row r="496" spans="1:5">
      <c r="A496" s="108">
        <v>34576</v>
      </c>
      <c r="B496" s="108" t="s">
        <v>1155</v>
      </c>
      <c r="C496" s="108" t="s">
        <v>202</v>
      </c>
      <c r="D496" s="108" t="s">
        <v>203</v>
      </c>
      <c r="E496" s="109" t="s">
        <v>1156</v>
      </c>
    </row>
    <row r="497" spans="1:5">
      <c r="A497" s="108">
        <v>34577</v>
      </c>
      <c r="B497" s="108" t="s">
        <v>1157</v>
      </c>
      <c r="C497" s="108" t="s">
        <v>202</v>
      </c>
      <c r="D497" s="108" t="s">
        <v>203</v>
      </c>
      <c r="E497" s="109" t="s">
        <v>475</v>
      </c>
    </row>
    <row r="498" spans="1:5">
      <c r="A498" s="108">
        <v>34578</v>
      </c>
      <c r="B498" s="108" t="s">
        <v>1158</v>
      </c>
      <c r="C498" s="108" t="s">
        <v>202</v>
      </c>
      <c r="D498" s="108" t="s">
        <v>203</v>
      </c>
      <c r="E498" s="109" t="s">
        <v>1159</v>
      </c>
    </row>
    <row r="499" spans="1:5">
      <c r="A499" s="108">
        <v>34579</v>
      </c>
      <c r="B499" s="108" t="s">
        <v>1160</v>
      </c>
      <c r="C499" s="108" t="s">
        <v>202</v>
      </c>
      <c r="D499" s="108" t="s">
        <v>203</v>
      </c>
      <c r="E499" s="109" t="s">
        <v>455</v>
      </c>
    </row>
    <row r="500" spans="1:5">
      <c r="A500" s="108">
        <v>25067</v>
      </c>
      <c r="B500" s="108" t="s">
        <v>1161</v>
      </c>
      <c r="C500" s="108" t="s">
        <v>202</v>
      </c>
      <c r="D500" s="108" t="s">
        <v>203</v>
      </c>
      <c r="E500" s="109" t="s">
        <v>1162</v>
      </c>
    </row>
    <row r="501" spans="1:5">
      <c r="A501" s="108">
        <v>34580</v>
      </c>
      <c r="B501" s="108" t="s">
        <v>1163</v>
      </c>
      <c r="C501" s="108" t="s">
        <v>202</v>
      </c>
      <c r="D501" s="108" t="s">
        <v>203</v>
      </c>
      <c r="E501" s="109" t="s">
        <v>1164</v>
      </c>
    </row>
    <row r="502" spans="1:5">
      <c r="A502" s="108">
        <v>25071</v>
      </c>
      <c r="B502" s="108" t="s">
        <v>1165</v>
      </c>
      <c r="C502" s="108" t="s">
        <v>202</v>
      </c>
      <c r="D502" s="108" t="s">
        <v>203</v>
      </c>
      <c r="E502" s="109" t="s">
        <v>1166</v>
      </c>
    </row>
    <row r="503" spans="1:5">
      <c r="A503" s="108">
        <v>44171</v>
      </c>
      <c r="B503" s="108" t="s">
        <v>1167</v>
      </c>
      <c r="C503" s="108" t="s">
        <v>202</v>
      </c>
      <c r="D503" s="108" t="s">
        <v>203</v>
      </c>
      <c r="E503" s="109" t="s">
        <v>1168</v>
      </c>
    </row>
    <row r="504" spans="1:5">
      <c r="A504" s="108">
        <v>38395</v>
      </c>
      <c r="B504" s="108" t="s">
        <v>1169</v>
      </c>
      <c r="C504" s="108" t="s">
        <v>202</v>
      </c>
      <c r="D504" s="108" t="s">
        <v>203</v>
      </c>
      <c r="E504" s="109" t="s">
        <v>1170</v>
      </c>
    </row>
    <row r="505" spans="1:5">
      <c r="A505" s="108">
        <v>34583</v>
      </c>
      <c r="B505" s="108" t="s">
        <v>1171</v>
      </c>
      <c r="C505" s="108" t="s">
        <v>978</v>
      </c>
      <c r="D505" s="108" t="s">
        <v>203</v>
      </c>
      <c r="E505" s="109" t="s">
        <v>1172</v>
      </c>
    </row>
    <row r="506" spans="1:5">
      <c r="A506" s="108">
        <v>34584</v>
      </c>
      <c r="B506" s="108" t="s">
        <v>1173</v>
      </c>
      <c r="C506" s="108" t="s">
        <v>978</v>
      </c>
      <c r="D506" s="108" t="s">
        <v>203</v>
      </c>
      <c r="E506" s="109" t="s">
        <v>1174</v>
      </c>
    </row>
    <row r="507" spans="1:5">
      <c r="A507" s="108">
        <v>709</v>
      </c>
      <c r="B507" s="108" t="s">
        <v>1175</v>
      </c>
      <c r="C507" s="108" t="s">
        <v>978</v>
      </c>
      <c r="D507" s="108" t="s">
        <v>206</v>
      </c>
      <c r="E507" s="109" t="s">
        <v>1176</v>
      </c>
    </row>
    <row r="508" spans="1:5">
      <c r="A508" s="108">
        <v>34599</v>
      </c>
      <c r="B508" s="108" t="s">
        <v>1177</v>
      </c>
      <c r="C508" s="108" t="s">
        <v>202</v>
      </c>
      <c r="D508" s="108" t="s">
        <v>203</v>
      </c>
      <c r="E508" s="109" t="s">
        <v>561</v>
      </c>
    </row>
    <row r="509" spans="1:5">
      <c r="A509" s="108">
        <v>34592</v>
      </c>
      <c r="B509" s="108" t="s">
        <v>1178</v>
      </c>
      <c r="C509" s="108" t="s">
        <v>202</v>
      </c>
      <c r="D509" s="108" t="s">
        <v>203</v>
      </c>
      <c r="E509" s="109" t="s">
        <v>549</v>
      </c>
    </row>
    <row r="510" spans="1:5">
      <c r="A510" s="108">
        <v>37103</v>
      </c>
      <c r="B510" s="108" t="s">
        <v>1179</v>
      </c>
      <c r="C510" s="108" t="s">
        <v>202</v>
      </c>
      <c r="D510" s="108" t="s">
        <v>203</v>
      </c>
      <c r="E510" s="109" t="s">
        <v>1180</v>
      </c>
    </row>
    <row r="511" spans="1:5">
      <c r="A511" s="108">
        <v>34555</v>
      </c>
      <c r="B511" s="108" t="s">
        <v>1181</v>
      </c>
      <c r="C511" s="108" t="s">
        <v>202</v>
      </c>
      <c r="D511" s="108" t="s">
        <v>203</v>
      </c>
      <c r="E511" s="109" t="s">
        <v>1182</v>
      </c>
    </row>
    <row r="512" spans="1:5">
      <c r="A512" s="108">
        <v>674</v>
      </c>
      <c r="B512" s="108" t="s">
        <v>1183</v>
      </c>
      <c r="C512" s="108" t="s">
        <v>978</v>
      </c>
      <c r="D512" s="108" t="s">
        <v>206</v>
      </c>
      <c r="E512" s="109" t="s">
        <v>1184</v>
      </c>
    </row>
    <row r="513" spans="1:5">
      <c r="A513" s="108">
        <v>34600</v>
      </c>
      <c r="B513" s="108" t="s">
        <v>1185</v>
      </c>
      <c r="C513" s="108" t="s">
        <v>978</v>
      </c>
      <c r="D513" s="108" t="s">
        <v>206</v>
      </c>
      <c r="E513" s="109" t="s">
        <v>1186</v>
      </c>
    </row>
    <row r="514" spans="1:5">
      <c r="A514" s="108">
        <v>652</v>
      </c>
      <c r="B514" s="108" t="s">
        <v>1187</v>
      </c>
      <c r="C514" s="108" t="s">
        <v>978</v>
      </c>
      <c r="D514" s="108" t="s">
        <v>206</v>
      </c>
      <c r="E514" s="109" t="s">
        <v>1188</v>
      </c>
    </row>
    <row r="515" spans="1:5">
      <c r="A515" s="108">
        <v>651</v>
      </c>
      <c r="B515" s="108" t="s">
        <v>1189</v>
      </c>
      <c r="C515" s="108" t="s">
        <v>202</v>
      </c>
      <c r="D515" s="108" t="s">
        <v>203</v>
      </c>
      <c r="E515" s="109" t="s">
        <v>1190</v>
      </c>
    </row>
    <row r="516" spans="1:5">
      <c r="A516" s="108">
        <v>654</v>
      </c>
      <c r="B516" s="108" t="s">
        <v>1191</v>
      </c>
      <c r="C516" s="108" t="s">
        <v>202</v>
      </c>
      <c r="D516" s="108" t="s">
        <v>203</v>
      </c>
      <c r="E516" s="109" t="s">
        <v>1128</v>
      </c>
    </row>
    <row r="517" spans="1:5">
      <c r="A517" s="108">
        <v>650</v>
      </c>
      <c r="B517" s="108" t="s">
        <v>1192</v>
      </c>
      <c r="C517" s="108" t="s">
        <v>202</v>
      </c>
      <c r="D517" s="108" t="s">
        <v>215</v>
      </c>
      <c r="E517" s="109" t="s">
        <v>1193</v>
      </c>
    </row>
    <row r="518" spans="1:5">
      <c r="A518" s="108">
        <v>718</v>
      </c>
      <c r="B518" s="108" t="s">
        <v>1194</v>
      </c>
      <c r="C518" s="108" t="s">
        <v>202</v>
      </c>
      <c r="D518" s="108" t="s">
        <v>203</v>
      </c>
      <c r="E518" s="109" t="s">
        <v>1195</v>
      </c>
    </row>
    <row r="519" spans="1:5">
      <c r="A519" s="108">
        <v>11981</v>
      </c>
      <c r="B519" s="108" t="s">
        <v>1196</v>
      </c>
      <c r="C519" s="108" t="s">
        <v>202</v>
      </c>
      <c r="D519" s="108" t="s">
        <v>203</v>
      </c>
      <c r="E519" s="109" t="s">
        <v>1197</v>
      </c>
    </row>
    <row r="520" spans="1:5">
      <c r="A520" s="108">
        <v>34586</v>
      </c>
      <c r="B520" s="108" t="s">
        <v>1198</v>
      </c>
      <c r="C520" s="108" t="s">
        <v>202</v>
      </c>
      <c r="D520" s="108" t="s">
        <v>203</v>
      </c>
      <c r="E520" s="109" t="s">
        <v>1199</v>
      </c>
    </row>
    <row r="521" spans="1:5">
      <c r="A521" s="108">
        <v>38603</v>
      </c>
      <c r="B521" s="108" t="s">
        <v>1200</v>
      </c>
      <c r="C521" s="108" t="s">
        <v>202</v>
      </c>
      <c r="D521" s="108" t="s">
        <v>203</v>
      </c>
      <c r="E521" s="109" t="s">
        <v>1201</v>
      </c>
    </row>
    <row r="522" spans="1:5">
      <c r="A522" s="108">
        <v>34588</v>
      </c>
      <c r="B522" s="108" t="s">
        <v>1202</v>
      </c>
      <c r="C522" s="108" t="s">
        <v>202</v>
      </c>
      <c r="D522" s="108" t="s">
        <v>203</v>
      </c>
      <c r="E522" s="109" t="s">
        <v>1203</v>
      </c>
    </row>
    <row r="523" spans="1:5">
      <c r="A523" s="108">
        <v>34590</v>
      </c>
      <c r="B523" s="108" t="s">
        <v>1204</v>
      </c>
      <c r="C523" s="108" t="s">
        <v>202</v>
      </c>
      <c r="D523" s="108" t="s">
        <v>203</v>
      </c>
      <c r="E523" s="109" t="s">
        <v>1205</v>
      </c>
    </row>
    <row r="524" spans="1:5">
      <c r="A524" s="108">
        <v>34591</v>
      </c>
      <c r="B524" s="108" t="s">
        <v>1206</v>
      </c>
      <c r="C524" s="108" t="s">
        <v>202</v>
      </c>
      <c r="D524" s="108" t="s">
        <v>203</v>
      </c>
      <c r="E524" s="109" t="s">
        <v>555</v>
      </c>
    </row>
    <row r="525" spans="1:5">
      <c r="A525" s="108">
        <v>40517</v>
      </c>
      <c r="B525" s="108" t="s">
        <v>1207</v>
      </c>
      <c r="C525" s="108" t="s">
        <v>978</v>
      </c>
      <c r="D525" s="108" t="s">
        <v>203</v>
      </c>
      <c r="E525" s="109" t="s">
        <v>1208</v>
      </c>
    </row>
    <row r="526" spans="1:5">
      <c r="A526" s="108">
        <v>40515</v>
      </c>
      <c r="B526" s="108" t="s">
        <v>1209</v>
      </c>
      <c r="C526" s="108" t="s">
        <v>978</v>
      </c>
      <c r="D526" s="108" t="s">
        <v>203</v>
      </c>
      <c r="E526" s="109" t="s">
        <v>1210</v>
      </c>
    </row>
    <row r="527" spans="1:5">
      <c r="A527" s="108">
        <v>40529</v>
      </c>
      <c r="B527" s="108" t="s">
        <v>1211</v>
      </c>
      <c r="C527" s="108" t="s">
        <v>978</v>
      </c>
      <c r="D527" s="108" t="s">
        <v>203</v>
      </c>
      <c r="E527" s="109" t="s">
        <v>1212</v>
      </c>
    </row>
    <row r="528" spans="1:5">
      <c r="A528" s="108">
        <v>36170</v>
      </c>
      <c r="B528" s="108" t="s">
        <v>1213</v>
      </c>
      <c r="C528" s="108" t="s">
        <v>978</v>
      </c>
      <c r="D528" s="108" t="s">
        <v>215</v>
      </c>
      <c r="E528" s="109" t="s">
        <v>1214</v>
      </c>
    </row>
    <row r="529" spans="1:5">
      <c r="A529" s="108">
        <v>40524</v>
      </c>
      <c r="B529" s="108" t="s">
        <v>1215</v>
      </c>
      <c r="C529" s="108" t="s">
        <v>978</v>
      </c>
      <c r="D529" s="108" t="s">
        <v>203</v>
      </c>
      <c r="E529" s="109" t="s">
        <v>1216</v>
      </c>
    </row>
    <row r="530" spans="1:5">
      <c r="A530" s="108">
        <v>36156</v>
      </c>
      <c r="B530" s="108" t="s">
        <v>1217</v>
      </c>
      <c r="C530" s="108" t="s">
        <v>978</v>
      </c>
      <c r="D530" s="108" t="s">
        <v>203</v>
      </c>
      <c r="E530" s="109" t="s">
        <v>1218</v>
      </c>
    </row>
    <row r="531" spans="1:5">
      <c r="A531" s="108">
        <v>36155</v>
      </c>
      <c r="B531" s="108" t="s">
        <v>1219</v>
      </c>
      <c r="C531" s="108" t="s">
        <v>978</v>
      </c>
      <c r="D531" s="108" t="s">
        <v>203</v>
      </c>
      <c r="E531" s="109" t="s">
        <v>1220</v>
      </c>
    </row>
    <row r="532" spans="1:5">
      <c r="A532" s="108">
        <v>36154</v>
      </c>
      <c r="B532" s="108" t="s">
        <v>1221</v>
      </c>
      <c r="C532" s="108" t="s">
        <v>978</v>
      </c>
      <c r="D532" s="108" t="s">
        <v>203</v>
      </c>
      <c r="E532" s="109" t="s">
        <v>1222</v>
      </c>
    </row>
    <row r="533" spans="1:5">
      <c r="A533" s="108">
        <v>695</v>
      </c>
      <c r="B533" s="108" t="s">
        <v>1223</v>
      </c>
      <c r="C533" s="108" t="s">
        <v>978</v>
      </c>
      <c r="D533" s="108" t="s">
        <v>203</v>
      </c>
      <c r="E533" s="109" t="s">
        <v>1224</v>
      </c>
    </row>
    <row r="534" spans="1:5">
      <c r="A534" s="108">
        <v>679</v>
      </c>
      <c r="B534" s="108" t="s">
        <v>1225</v>
      </c>
      <c r="C534" s="108" t="s">
        <v>978</v>
      </c>
      <c r="D534" s="108" t="s">
        <v>203</v>
      </c>
      <c r="E534" s="109" t="s">
        <v>1212</v>
      </c>
    </row>
    <row r="535" spans="1:5">
      <c r="A535" s="108">
        <v>711</v>
      </c>
      <c r="B535" s="108" t="s">
        <v>1226</v>
      </c>
      <c r="C535" s="108" t="s">
        <v>978</v>
      </c>
      <c r="D535" s="108" t="s">
        <v>203</v>
      </c>
      <c r="E535" s="109" t="s">
        <v>1227</v>
      </c>
    </row>
    <row r="536" spans="1:5">
      <c r="A536" s="108">
        <v>712</v>
      </c>
      <c r="B536" s="108" t="s">
        <v>1228</v>
      </c>
      <c r="C536" s="108" t="s">
        <v>978</v>
      </c>
      <c r="D536" s="108" t="s">
        <v>203</v>
      </c>
      <c r="E536" s="109" t="s">
        <v>1229</v>
      </c>
    </row>
    <row r="537" spans="1:5">
      <c r="A537" s="108">
        <v>12614</v>
      </c>
      <c r="B537" s="108" t="s">
        <v>1230</v>
      </c>
      <c r="C537" s="108" t="s">
        <v>202</v>
      </c>
      <c r="D537" s="108" t="s">
        <v>203</v>
      </c>
      <c r="E537" s="109" t="s">
        <v>1231</v>
      </c>
    </row>
    <row r="538" spans="1:5">
      <c r="A538" s="108">
        <v>6140</v>
      </c>
      <c r="B538" s="108" t="s">
        <v>1232</v>
      </c>
      <c r="C538" s="108" t="s">
        <v>202</v>
      </c>
      <c r="D538" s="108" t="s">
        <v>203</v>
      </c>
      <c r="E538" s="109" t="s">
        <v>278</v>
      </c>
    </row>
    <row r="539" spans="1:5">
      <c r="A539" s="108">
        <v>38399</v>
      </c>
      <c r="B539" s="108" t="s">
        <v>1233</v>
      </c>
      <c r="C539" s="108" t="s">
        <v>202</v>
      </c>
      <c r="D539" s="108" t="s">
        <v>203</v>
      </c>
      <c r="E539" s="109" t="s">
        <v>1234</v>
      </c>
    </row>
    <row r="540" spans="1:5">
      <c r="A540" s="108">
        <v>735</v>
      </c>
      <c r="B540" s="108" t="s">
        <v>1235</v>
      </c>
      <c r="C540" s="108" t="s">
        <v>202</v>
      </c>
      <c r="D540" s="108" t="s">
        <v>203</v>
      </c>
      <c r="E540" s="109" t="s">
        <v>1236</v>
      </c>
    </row>
    <row r="541" spans="1:5">
      <c r="A541" s="108">
        <v>736</v>
      </c>
      <c r="B541" s="108" t="s">
        <v>1237</v>
      </c>
      <c r="C541" s="108" t="s">
        <v>202</v>
      </c>
      <c r="D541" s="108" t="s">
        <v>203</v>
      </c>
      <c r="E541" s="109" t="s">
        <v>1238</v>
      </c>
    </row>
    <row r="542" spans="1:5">
      <c r="A542" s="108">
        <v>729</v>
      </c>
      <c r="B542" s="108" t="s">
        <v>1239</v>
      </c>
      <c r="C542" s="108" t="s">
        <v>202</v>
      </c>
      <c r="D542" s="108" t="s">
        <v>215</v>
      </c>
      <c r="E542" s="109" t="s">
        <v>1240</v>
      </c>
    </row>
    <row r="543" spans="1:5">
      <c r="A543" s="108">
        <v>39925</v>
      </c>
      <c r="B543" s="108" t="s">
        <v>1241</v>
      </c>
      <c r="C543" s="108" t="s">
        <v>202</v>
      </c>
      <c r="D543" s="108" t="s">
        <v>203</v>
      </c>
      <c r="E543" s="109" t="s">
        <v>1242</v>
      </c>
    </row>
    <row r="544" spans="1:5">
      <c r="A544" s="108">
        <v>731</v>
      </c>
      <c r="B544" s="108" t="s">
        <v>1243</v>
      </c>
      <c r="C544" s="108" t="s">
        <v>202</v>
      </c>
      <c r="D544" s="108" t="s">
        <v>203</v>
      </c>
      <c r="E544" s="109" t="s">
        <v>1244</v>
      </c>
    </row>
    <row r="545" spans="1:5">
      <c r="A545" s="108">
        <v>10575</v>
      </c>
      <c r="B545" s="108" t="s">
        <v>1245</v>
      </c>
      <c r="C545" s="108" t="s">
        <v>202</v>
      </c>
      <c r="D545" s="108" t="s">
        <v>203</v>
      </c>
      <c r="E545" s="109" t="s">
        <v>1246</v>
      </c>
    </row>
    <row r="546" spans="1:5">
      <c r="A546" s="108">
        <v>733</v>
      </c>
      <c r="B546" s="108" t="s">
        <v>1247</v>
      </c>
      <c r="C546" s="108" t="s">
        <v>202</v>
      </c>
      <c r="D546" s="108" t="s">
        <v>203</v>
      </c>
      <c r="E546" s="109" t="s">
        <v>1248</v>
      </c>
    </row>
    <row r="547" spans="1:5">
      <c r="A547" s="108">
        <v>732</v>
      </c>
      <c r="B547" s="108" t="s">
        <v>1249</v>
      </c>
      <c r="C547" s="108" t="s">
        <v>202</v>
      </c>
      <c r="D547" s="108" t="s">
        <v>203</v>
      </c>
      <c r="E547" s="109" t="s">
        <v>1250</v>
      </c>
    </row>
    <row r="548" spans="1:5">
      <c r="A548" s="108">
        <v>737</v>
      </c>
      <c r="B548" s="108" t="s">
        <v>1251</v>
      </c>
      <c r="C548" s="108" t="s">
        <v>202</v>
      </c>
      <c r="D548" s="108" t="s">
        <v>203</v>
      </c>
      <c r="E548" s="109" t="s">
        <v>1252</v>
      </c>
    </row>
    <row r="549" spans="1:5">
      <c r="A549" s="108">
        <v>738</v>
      </c>
      <c r="B549" s="108" t="s">
        <v>1253</v>
      </c>
      <c r="C549" s="108" t="s">
        <v>202</v>
      </c>
      <c r="D549" s="108" t="s">
        <v>203</v>
      </c>
      <c r="E549" s="109" t="s">
        <v>1254</v>
      </c>
    </row>
    <row r="550" spans="1:5">
      <c r="A550" s="108">
        <v>740</v>
      </c>
      <c r="B550" s="108" t="s">
        <v>1255</v>
      </c>
      <c r="C550" s="108" t="s">
        <v>202</v>
      </c>
      <c r="D550" s="108" t="s">
        <v>203</v>
      </c>
      <c r="E550" s="109" t="s">
        <v>1256</v>
      </c>
    </row>
    <row r="551" spans="1:5">
      <c r="A551" s="108">
        <v>734</v>
      </c>
      <c r="B551" s="108" t="s">
        <v>1257</v>
      </c>
      <c r="C551" s="108" t="s">
        <v>202</v>
      </c>
      <c r="D551" s="108" t="s">
        <v>203</v>
      </c>
      <c r="E551" s="109" t="s">
        <v>1258</v>
      </c>
    </row>
    <row r="552" spans="1:5">
      <c r="A552" s="108">
        <v>39008</v>
      </c>
      <c r="B552" s="108" t="s">
        <v>1259</v>
      </c>
      <c r="C552" s="108" t="s">
        <v>202</v>
      </c>
      <c r="D552" s="108" t="s">
        <v>203</v>
      </c>
      <c r="E552" s="109" t="s">
        <v>1260</v>
      </c>
    </row>
    <row r="553" spans="1:5">
      <c r="A553" s="108">
        <v>39009</v>
      </c>
      <c r="B553" s="108" t="s">
        <v>1261</v>
      </c>
      <c r="C553" s="108" t="s">
        <v>202</v>
      </c>
      <c r="D553" s="108" t="s">
        <v>203</v>
      </c>
      <c r="E553" s="109" t="s">
        <v>1262</v>
      </c>
    </row>
    <row r="554" spans="1:5">
      <c r="A554" s="108">
        <v>10587</v>
      </c>
      <c r="B554" s="108" t="s">
        <v>1263</v>
      </c>
      <c r="C554" s="108" t="s">
        <v>202</v>
      </c>
      <c r="D554" s="108" t="s">
        <v>203</v>
      </c>
      <c r="E554" s="109" t="s">
        <v>1264</v>
      </c>
    </row>
    <row r="555" spans="1:5">
      <c r="A555" s="108">
        <v>759</v>
      </c>
      <c r="B555" s="108" t="s">
        <v>1265</v>
      </c>
      <c r="C555" s="108" t="s">
        <v>202</v>
      </c>
      <c r="D555" s="108" t="s">
        <v>203</v>
      </c>
      <c r="E555" s="109" t="s">
        <v>1266</v>
      </c>
    </row>
    <row r="556" spans="1:5">
      <c r="A556" s="108">
        <v>761</v>
      </c>
      <c r="B556" s="108" t="s">
        <v>1267</v>
      </c>
      <c r="C556" s="108" t="s">
        <v>202</v>
      </c>
      <c r="D556" s="108" t="s">
        <v>203</v>
      </c>
      <c r="E556" s="109" t="s">
        <v>1268</v>
      </c>
    </row>
    <row r="557" spans="1:5">
      <c r="A557" s="108">
        <v>750</v>
      </c>
      <c r="B557" s="108" t="s">
        <v>1269</v>
      </c>
      <c r="C557" s="108" t="s">
        <v>202</v>
      </c>
      <c r="D557" s="108" t="s">
        <v>203</v>
      </c>
      <c r="E557" s="109" t="s">
        <v>1270</v>
      </c>
    </row>
    <row r="558" spans="1:5">
      <c r="A558" s="108">
        <v>755</v>
      </c>
      <c r="B558" s="108" t="s">
        <v>1271</v>
      </c>
      <c r="C558" s="108" t="s">
        <v>202</v>
      </c>
      <c r="D558" s="108" t="s">
        <v>203</v>
      </c>
      <c r="E558" s="109" t="s">
        <v>1272</v>
      </c>
    </row>
    <row r="559" spans="1:5">
      <c r="A559" s="108">
        <v>749</v>
      </c>
      <c r="B559" s="108" t="s">
        <v>1273</v>
      </c>
      <c r="C559" s="108" t="s">
        <v>202</v>
      </c>
      <c r="D559" s="108" t="s">
        <v>203</v>
      </c>
      <c r="E559" s="109" t="s">
        <v>1274</v>
      </c>
    </row>
    <row r="560" spans="1:5">
      <c r="A560" s="108">
        <v>756</v>
      </c>
      <c r="B560" s="108" t="s">
        <v>1275</v>
      </c>
      <c r="C560" s="108" t="s">
        <v>202</v>
      </c>
      <c r="D560" s="108" t="s">
        <v>203</v>
      </c>
      <c r="E560" s="109" t="s">
        <v>1276</v>
      </c>
    </row>
    <row r="561" spans="1:5">
      <c r="A561" s="108">
        <v>757</v>
      </c>
      <c r="B561" s="108" t="s">
        <v>1277</v>
      </c>
      <c r="C561" s="108" t="s">
        <v>202</v>
      </c>
      <c r="D561" s="108" t="s">
        <v>203</v>
      </c>
      <c r="E561" s="109" t="s">
        <v>1278</v>
      </c>
    </row>
    <row r="562" spans="1:5">
      <c r="A562" s="108">
        <v>10588</v>
      </c>
      <c r="B562" s="108" t="s">
        <v>1279</v>
      </c>
      <c r="C562" s="108" t="s">
        <v>202</v>
      </c>
      <c r="D562" s="108" t="s">
        <v>203</v>
      </c>
      <c r="E562" s="109" t="s">
        <v>1280</v>
      </c>
    </row>
    <row r="563" spans="1:5">
      <c r="A563" s="108">
        <v>10592</v>
      </c>
      <c r="B563" s="108" t="s">
        <v>1281</v>
      </c>
      <c r="C563" s="108" t="s">
        <v>202</v>
      </c>
      <c r="D563" s="108" t="s">
        <v>215</v>
      </c>
      <c r="E563" s="109" t="s">
        <v>1282</v>
      </c>
    </row>
    <row r="564" spans="1:5">
      <c r="A564" s="108">
        <v>10589</v>
      </c>
      <c r="B564" s="108" t="s">
        <v>1283</v>
      </c>
      <c r="C564" s="108" t="s">
        <v>202</v>
      </c>
      <c r="D564" s="108" t="s">
        <v>203</v>
      </c>
      <c r="E564" s="109" t="s">
        <v>1284</v>
      </c>
    </row>
    <row r="565" spans="1:5">
      <c r="A565" s="108">
        <v>760</v>
      </c>
      <c r="B565" s="108" t="s">
        <v>1285</v>
      </c>
      <c r="C565" s="108" t="s">
        <v>202</v>
      </c>
      <c r="D565" s="108" t="s">
        <v>203</v>
      </c>
      <c r="E565" s="109" t="s">
        <v>1286</v>
      </c>
    </row>
    <row r="566" spans="1:5">
      <c r="A566" s="108">
        <v>751</v>
      </c>
      <c r="B566" s="108" t="s">
        <v>1287</v>
      </c>
      <c r="C566" s="108" t="s">
        <v>202</v>
      </c>
      <c r="D566" s="108" t="s">
        <v>203</v>
      </c>
      <c r="E566" s="109" t="s">
        <v>1288</v>
      </c>
    </row>
    <row r="567" spans="1:5">
      <c r="A567" s="108">
        <v>754</v>
      </c>
      <c r="B567" s="108" t="s">
        <v>1289</v>
      </c>
      <c r="C567" s="108" t="s">
        <v>202</v>
      </c>
      <c r="D567" s="108" t="s">
        <v>203</v>
      </c>
      <c r="E567" s="109" t="s">
        <v>1290</v>
      </c>
    </row>
    <row r="568" spans="1:5">
      <c r="A568" s="108">
        <v>44489</v>
      </c>
      <c r="B568" s="108" t="s">
        <v>1291</v>
      </c>
      <c r="C568" s="108" t="s">
        <v>202</v>
      </c>
      <c r="D568" s="108" t="s">
        <v>203</v>
      </c>
      <c r="E568" s="109" t="s">
        <v>1292</v>
      </c>
    </row>
    <row r="569" spans="1:5">
      <c r="A569" s="108">
        <v>39917</v>
      </c>
      <c r="B569" s="108" t="s">
        <v>1293</v>
      </c>
      <c r="C569" s="108" t="s">
        <v>202</v>
      </c>
      <c r="D569" s="108" t="s">
        <v>203</v>
      </c>
      <c r="E569" s="109" t="s">
        <v>1294</v>
      </c>
    </row>
    <row r="570" spans="1:5">
      <c r="A570" s="108">
        <v>38167</v>
      </c>
      <c r="B570" s="108" t="s">
        <v>1295</v>
      </c>
      <c r="C570" s="108" t="s">
        <v>1005</v>
      </c>
      <c r="D570" s="108" t="s">
        <v>203</v>
      </c>
      <c r="E570" s="109" t="s">
        <v>1296</v>
      </c>
    </row>
    <row r="571" spans="1:5">
      <c r="A571" s="108">
        <v>36145</v>
      </c>
      <c r="B571" s="108" t="s">
        <v>1297</v>
      </c>
      <c r="C571" s="108" t="s">
        <v>1005</v>
      </c>
      <c r="D571" s="108" t="s">
        <v>203</v>
      </c>
      <c r="E571" s="109" t="s">
        <v>1298</v>
      </c>
    </row>
    <row r="572" spans="1:5">
      <c r="A572" s="108">
        <v>12893</v>
      </c>
      <c r="B572" s="108" t="s">
        <v>1299</v>
      </c>
      <c r="C572" s="108" t="s">
        <v>1005</v>
      </c>
      <c r="D572" s="108" t="s">
        <v>203</v>
      </c>
      <c r="E572" s="109" t="s">
        <v>1300</v>
      </c>
    </row>
    <row r="573" spans="1:5">
      <c r="A573" s="108">
        <v>11685</v>
      </c>
      <c r="B573" s="108" t="s">
        <v>1301</v>
      </c>
      <c r="C573" s="108" t="s">
        <v>202</v>
      </c>
      <c r="D573" s="108" t="s">
        <v>203</v>
      </c>
      <c r="E573" s="109" t="s">
        <v>1302</v>
      </c>
    </row>
    <row r="574" spans="1:5">
      <c r="A574" s="108">
        <v>11680</v>
      </c>
      <c r="B574" s="108" t="s">
        <v>1303</v>
      </c>
      <c r="C574" s="108" t="s">
        <v>202</v>
      </c>
      <c r="D574" s="108" t="s">
        <v>203</v>
      </c>
      <c r="E574" s="109" t="s">
        <v>1304</v>
      </c>
    </row>
    <row r="575" spans="1:5">
      <c r="A575" s="108">
        <v>11679</v>
      </c>
      <c r="B575" s="108" t="s">
        <v>1305</v>
      </c>
      <c r="C575" s="108" t="s">
        <v>202</v>
      </c>
      <c r="D575" s="108" t="s">
        <v>203</v>
      </c>
      <c r="E575" s="109" t="s">
        <v>1306</v>
      </c>
    </row>
    <row r="576" spans="1:5">
      <c r="A576" s="108">
        <v>2512</v>
      </c>
      <c r="B576" s="108" t="s">
        <v>1307</v>
      </c>
      <c r="C576" s="108" t="s">
        <v>202</v>
      </c>
      <c r="D576" s="108" t="s">
        <v>203</v>
      </c>
      <c r="E576" s="109" t="s">
        <v>1308</v>
      </c>
    </row>
    <row r="577" spans="1:5">
      <c r="A577" s="108">
        <v>4374</v>
      </c>
      <c r="B577" s="108" t="s">
        <v>1309</v>
      </c>
      <c r="C577" s="108" t="s">
        <v>202</v>
      </c>
      <c r="D577" s="108" t="s">
        <v>203</v>
      </c>
      <c r="E577" s="109" t="s">
        <v>275</v>
      </c>
    </row>
    <row r="578" spans="1:5">
      <c r="A578" s="108">
        <v>7568</v>
      </c>
      <c r="B578" s="108" t="s">
        <v>1310</v>
      </c>
      <c r="C578" s="108" t="s">
        <v>202</v>
      </c>
      <c r="D578" s="108" t="s">
        <v>203</v>
      </c>
      <c r="E578" s="109" t="s">
        <v>1311</v>
      </c>
    </row>
    <row r="579" spans="1:5">
      <c r="A579" s="108">
        <v>7584</v>
      </c>
      <c r="B579" s="108" t="s">
        <v>1312</v>
      </c>
      <c r="C579" s="108" t="s">
        <v>202</v>
      </c>
      <c r="D579" s="108" t="s">
        <v>203</v>
      </c>
      <c r="E579" s="109" t="s">
        <v>1116</v>
      </c>
    </row>
    <row r="580" spans="1:5">
      <c r="A580" s="108">
        <v>11945</v>
      </c>
      <c r="B580" s="108" t="s">
        <v>1313</v>
      </c>
      <c r="C580" s="108" t="s">
        <v>202</v>
      </c>
      <c r="D580" s="108" t="s">
        <v>203</v>
      </c>
      <c r="E580" s="109" t="s">
        <v>1314</v>
      </c>
    </row>
    <row r="581" spans="1:5">
      <c r="A581" s="108">
        <v>11946</v>
      </c>
      <c r="B581" s="108" t="s">
        <v>1315</v>
      </c>
      <c r="C581" s="108" t="s">
        <v>202</v>
      </c>
      <c r="D581" s="108" t="s">
        <v>203</v>
      </c>
      <c r="E581" s="109" t="s">
        <v>1316</v>
      </c>
    </row>
    <row r="582" spans="1:5">
      <c r="A582" s="108">
        <v>4375</v>
      </c>
      <c r="B582" s="108" t="s">
        <v>1317</v>
      </c>
      <c r="C582" s="108" t="s">
        <v>202</v>
      </c>
      <c r="D582" s="108" t="s">
        <v>215</v>
      </c>
      <c r="E582" s="109" t="s">
        <v>1318</v>
      </c>
    </row>
    <row r="583" spans="1:5">
      <c r="A583" s="108">
        <v>11950</v>
      </c>
      <c r="B583" s="108" t="s">
        <v>1319</v>
      </c>
      <c r="C583" s="108" t="s">
        <v>202</v>
      </c>
      <c r="D583" s="108" t="s">
        <v>203</v>
      </c>
      <c r="E583" s="109" t="s">
        <v>1320</v>
      </c>
    </row>
    <row r="584" spans="1:5">
      <c r="A584" s="108">
        <v>4376</v>
      </c>
      <c r="B584" s="108" t="s">
        <v>1321</v>
      </c>
      <c r="C584" s="108" t="s">
        <v>202</v>
      </c>
      <c r="D584" s="108" t="s">
        <v>203</v>
      </c>
      <c r="E584" s="109" t="s">
        <v>1322</v>
      </c>
    </row>
    <row r="585" spans="1:5">
      <c r="A585" s="108">
        <v>7583</v>
      </c>
      <c r="B585" s="108" t="s">
        <v>1323</v>
      </c>
      <c r="C585" s="108" t="s">
        <v>202</v>
      </c>
      <c r="D585" s="108" t="s">
        <v>203</v>
      </c>
      <c r="E585" s="109" t="s">
        <v>1324</v>
      </c>
    </row>
    <row r="586" spans="1:5">
      <c r="A586" s="108">
        <v>4350</v>
      </c>
      <c r="B586" s="108" t="s">
        <v>1325</v>
      </c>
      <c r="C586" s="108" t="s">
        <v>202</v>
      </c>
      <c r="D586" s="108" t="s">
        <v>206</v>
      </c>
      <c r="E586" s="109" t="s">
        <v>1326</v>
      </c>
    </row>
    <row r="587" spans="1:5">
      <c r="A587" s="108">
        <v>44400</v>
      </c>
      <c r="B587" s="108" t="s">
        <v>1327</v>
      </c>
      <c r="C587" s="108" t="s">
        <v>202</v>
      </c>
      <c r="D587" s="108" t="s">
        <v>203</v>
      </c>
      <c r="E587" s="109" t="s">
        <v>1328</v>
      </c>
    </row>
    <row r="588" spans="1:5">
      <c r="A588" s="108">
        <v>39886</v>
      </c>
      <c r="B588" s="108" t="s">
        <v>1329</v>
      </c>
      <c r="C588" s="108" t="s">
        <v>202</v>
      </c>
      <c r="D588" s="108" t="s">
        <v>206</v>
      </c>
      <c r="E588" s="109" t="s">
        <v>1330</v>
      </c>
    </row>
    <row r="589" spans="1:5">
      <c r="A589" s="108">
        <v>39887</v>
      </c>
      <c r="B589" s="108" t="s">
        <v>1331</v>
      </c>
      <c r="C589" s="108" t="s">
        <v>202</v>
      </c>
      <c r="D589" s="108" t="s">
        <v>206</v>
      </c>
      <c r="E589" s="109" t="s">
        <v>1332</v>
      </c>
    </row>
    <row r="590" spans="1:5">
      <c r="A590" s="108">
        <v>39888</v>
      </c>
      <c r="B590" s="108" t="s">
        <v>1333</v>
      </c>
      <c r="C590" s="108" t="s">
        <v>202</v>
      </c>
      <c r="D590" s="108" t="s">
        <v>206</v>
      </c>
      <c r="E590" s="109" t="s">
        <v>1334</v>
      </c>
    </row>
    <row r="591" spans="1:5">
      <c r="A591" s="108">
        <v>39890</v>
      </c>
      <c r="B591" s="108" t="s">
        <v>1335</v>
      </c>
      <c r="C591" s="108" t="s">
        <v>202</v>
      </c>
      <c r="D591" s="108" t="s">
        <v>206</v>
      </c>
      <c r="E591" s="109" t="s">
        <v>1336</v>
      </c>
    </row>
    <row r="592" spans="1:5">
      <c r="A592" s="108">
        <v>39891</v>
      </c>
      <c r="B592" s="108" t="s">
        <v>1337</v>
      </c>
      <c r="C592" s="108" t="s">
        <v>202</v>
      </c>
      <c r="D592" s="108" t="s">
        <v>206</v>
      </c>
      <c r="E592" s="109" t="s">
        <v>288</v>
      </c>
    </row>
    <row r="593" spans="1:5">
      <c r="A593" s="108">
        <v>39892</v>
      </c>
      <c r="B593" s="108" t="s">
        <v>1338</v>
      </c>
      <c r="C593" s="108" t="s">
        <v>202</v>
      </c>
      <c r="D593" s="108" t="s">
        <v>206</v>
      </c>
      <c r="E593" s="109" t="s">
        <v>1339</v>
      </c>
    </row>
    <row r="594" spans="1:5">
      <c r="A594" s="108">
        <v>790</v>
      </c>
      <c r="B594" s="108" t="s">
        <v>1340</v>
      </c>
      <c r="C594" s="108" t="s">
        <v>202</v>
      </c>
      <c r="D594" s="108" t="s">
        <v>206</v>
      </c>
      <c r="E594" s="109" t="s">
        <v>1341</v>
      </c>
    </row>
    <row r="595" spans="1:5">
      <c r="A595" s="108">
        <v>766</v>
      </c>
      <c r="B595" s="108" t="s">
        <v>1342</v>
      </c>
      <c r="C595" s="108" t="s">
        <v>202</v>
      </c>
      <c r="D595" s="108" t="s">
        <v>206</v>
      </c>
      <c r="E595" s="109" t="s">
        <v>1341</v>
      </c>
    </row>
    <row r="596" spans="1:5">
      <c r="A596" s="108">
        <v>791</v>
      </c>
      <c r="B596" s="108" t="s">
        <v>1343</v>
      </c>
      <c r="C596" s="108" t="s">
        <v>202</v>
      </c>
      <c r="D596" s="108" t="s">
        <v>206</v>
      </c>
      <c r="E596" s="109" t="s">
        <v>1341</v>
      </c>
    </row>
    <row r="597" spans="1:5">
      <c r="A597" s="108">
        <v>767</v>
      </c>
      <c r="B597" s="108" t="s">
        <v>1344</v>
      </c>
      <c r="C597" s="108" t="s">
        <v>202</v>
      </c>
      <c r="D597" s="108" t="s">
        <v>206</v>
      </c>
      <c r="E597" s="109" t="s">
        <v>1341</v>
      </c>
    </row>
    <row r="598" spans="1:5">
      <c r="A598" s="108">
        <v>768</v>
      </c>
      <c r="B598" s="108" t="s">
        <v>1345</v>
      </c>
      <c r="C598" s="108" t="s">
        <v>202</v>
      </c>
      <c r="D598" s="108" t="s">
        <v>206</v>
      </c>
      <c r="E598" s="109" t="s">
        <v>1346</v>
      </c>
    </row>
    <row r="599" spans="1:5">
      <c r="A599" s="108">
        <v>789</v>
      </c>
      <c r="B599" s="108" t="s">
        <v>1347</v>
      </c>
      <c r="C599" s="108" t="s">
        <v>202</v>
      </c>
      <c r="D599" s="108" t="s">
        <v>206</v>
      </c>
      <c r="E599" s="109" t="s">
        <v>1348</v>
      </c>
    </row>
    <row r="600" spans="1:5">
      <c r="A600" s="108">
        <v>769</v>
      </c>
      <c r="B600" s="108" t="s">
        <v>1349</v>
      </c>
      <c r="C600" s="108" t="s">
        <v>202</v>
      </c>
      <c r="D600" s="108" t="s">
        <v>206</v>
      </c>
      <c r="E600" s="109" t="s">
        <v>1346</v>
      </c>
    </row>
    <row r="601" spans="1:5">
      <c r="A601" s="108">
        <v>770</v>
      </c>
      <c r="B601" s="108" t="s">
        <v>1350</v>
      </c>
      <c r="C601" s="108" t="s">
        <v>202</v>
      </c>
      <c r="D601" s="108" t="s">
        <v>206</v>
      </c>
      <c r="E601" s="109" t="s">
        <v>1351</v>
      </c>
    </row>
    <row r="602" spans="1:5">
      <c r="A602" s="108">
        <v>12394</v>
      </c>
      <c r="B602" s="108" t="s">
        <v>1352</v>
      </c>
      <c r="C602" s="108" t="s">
        <v>202</v>
      </c>
      <c r="D602" s="108" t="s">
        <v>206</v>
      </c>
      <c r="E602" s="109" t="s">
        <v>1351</v>
      </c>
    </row>
    <row r="603" spans="1:5">
      <c r="A603" s="108">
        <v>764</v>
      </c>
      <c r="B603" s="108" t="s">
        <v>1353</v>
      </c>
      <c r="C603" s="108" t="s">
        <v>202</v>
      </c>
      <c r="D603" s="108" t="s">
        <v>206</v>
      </c>
      <c r="E603" s="109" t="s">
        <v>1354</v>
      </c>
    </row>
    <row r="604" spans="1:5">
      <c r="A604" s="108">
        <v>765</v>
      </c>
      <c r="B604" s="108" t="s">
        <v>1355</v>
      </c>
      <c r="C604" s="108" t="s">
        <v>202</v>
      </c>
      <c r="D604" s="108" t="s">
        <v>206</v>
      </c>
      <c r="E604" s="109" t="s">
        <v>1354</v>
      </c>
    </row>
    <row r="605" spans="1:5">
      <c r="A605" s="108">
        <v>787</v>
      </c>
      <c r="B605" s="108" t="s">
        <v>1356</v>
      </c>
      <c r="C605" s="108" t="s">
        <v>202</v>
      </c>
      <c r="D605" s="108" t="s">
        <v>206</v>
      </c>
      <c r="E605" s="109" t="s">
        <v>1357</v>
      </c>
    </row>
    <row r="606" spans="1:5">
      <c r="A606" s="108">
        <v>774</v>
      </c>
      <c r="B606" s="108" t="s">
        <v>1358</v>
      </c>
      <c r="C606" s="108" t="s">
        <v>202</v>
      </c>
      <c r="D606" s="108" t="s">
        <v>206</v>
      </c>
      <c r="E606" s="109" t="s">
        <v>1357</v>
      </c>
    </row>
    <row r="607" spans="1:5">
      <c r="A607" s="108">
        <v>773</v>
      </c>
      <c r="B607" s="108" t="s">
        <v>1359</v>
      </c>
      <c r="C607" s="108" t="s">
        <v>202</v>
      </c>
      <c r="D607" s="108" t="s">
        <v>206</v>
      </c>
      <c r="E607" s="109" t="s">
        <v>1357</v>
      </c>
    </row>
    <row r="608" spans="1:5">
      <c r="A608" s="108">
        <v>775</v>
      </c>
      <c r="B608" s="108" t="s">
        <v>1360</v>
      </c>
      <c r="C608" s="108" t="s">
        <v>202</v>
      </c>
      <c r="D608" s="108" t="s">
        <v>206</v>
      </c>
      <c r="E608" s="109" t="s">
        <v>1357</v>
      </c>
    </row>
    <row r="609" spans="1:5">
      <c r="A609" s="108">
        <v>788</v>
      </c>
      <c r="B609" s="108" t="s">
        <v>1361</v>
      </c>
      <c r="C609" s="108" t="s">
        <v>202</v>
      </c>
      <c r="D609" s="108" t="s">
        <v>206</v>
      </c>
      <c r="E609" s="109" t="s">
        <v>1362</v>
      </c>
    </row>
    <row r="610" spans="1:5">
      <c r="A610" s="108">
        <v>772</v>
      </c>
      <c r="B610" s="108" t="s">
        <v>1363</v>
      </c>
      <c r="C610" s="108" t="s">
        <v>202</v>
      </c>
      <c r="D610" s="108" t="s">
        <v>206</v>
      </c>
      <c r="E610" s="109" t="s">
        <v>1362</v>
      </c>
    </row>
    <row r="611" spans="1:5">
      <c r="A611" s="108">
        <v>771</v>
      </c>
      <c r="B611" s="108" t="s">
        <v>1364</v>
      </c>
      <c r="C611" s="108" t="s">
        <v>202</v>
      </c>
      <c r="D611" s="108" t="s">
        <v>206</v>
      </c>
      <c r="E611" s="109" t="s">
        <v>1362</v>
      </c>
    </row>
    <row r="612" spans="1:5">
      <c r="A612" s="108">
        <v>779</v>
      </c>
      <c r="B612" s="108" t="s">
        <v>1365</v>
      </c>
      <c r="C612" s="108" t="s">
        <v>202</v>
      </c>
      <c r="D612" s="108" t="s">
        <v>206</v>
      </c>
      <c r="E612" s="109" t="s">
        <v>1366</v>
      </c>
    </row>
    <row r="613" spans="1:5">
      <c r="A613" s="108">
        <v>776</v>
      </c>
      <c r="B613" s="108" t="s">
        <v>1367</v>
      </c>
      <c r="C613" s="108" t="s">
        <v>202</v>
      </c>
      <c r="D613" s="108" t="s">
        <v>206</v>
      </c>
      <c r="E613" s="109" t="s">
        <v>1368</v>
      </c>
    </row>
    <row r="614" spans="1:5">
      <c r="A614" s="108">
        <v>777</v>
      </c>
      <c r="B614" s="108" t="s">
        <v>1369</v>
      </c>
      <c r="C614" s="108" t="s">
        <v>202</v>
      </c>
      <c r="D614" s="108" t="s">
        <v>206</v>
      </c>
      <c r="E614" s="109" t="s">
        <v>1370</v>
      </c>
    </row>
    <row r="615" spans="1:5">
      <c r="A615" s="108">
        <v>780</v>
      </c>
      <c r="B615" s="108" t="s">
        <v>1371</v>
      </c>
      <c r="C615" s="108" t="s">
        <v>202</v>
      </c>
      <c r="D615" s="108" t="s">
        <v>206</v>
      </c>
      <c r="E615" s="109" t="s">
        <v>1372</v>
      </c>
    </row>
    <row r="616" spans="1:5">
      <c r="A616" s="108">
        <v>778</v>
      </c>
      <c r="B616" s="108" t="s">
        <v>1373</v>
      </c>
      <c r="C616" s="108" t="s">
        <v>202</v>
      </c>
      <c r="D616" s="108" t="s">
        <v>206</v>
      </c>
      <c r="E616" s="109" t="s">
        <v>1368</v>
      </c>
    </row>
    <row r="617" spans="1:5">
      <c r="A617" s="108">
        <v>781</v>
      </c>
      <c r="B617" s="108" t="s">
        <v>1374</v>
      </c>
      <c r="C617" s="108" t="s">
        <v>202</v>
      </c>
      <c r="D617" s="108" t="s">
        <v>206</v>
      </c>
      <c r="E617" s="109" t="s">
        <v>1375</v>
      </c>
    </row>
    <row r="618" spans="1:5">
      <c r="A618" s="108">
        <v>786</v>
      </c>
      <c r="B618" s="108" t="s">
        <v>1376</v>
      </c>
      <c r="C618" s="108" t="s">
        <v>202</v>
      </c>
      <c r="D618" s="108" t="s">
        <v>206</v>
      </c>
      <c r="E618" s="109" t="s">
        <v>1375</v>
      </c>
    </row>
    <row r="619" spans="1:5">
      <c r="A619" s="108">
        <v>782</v>
      </c>
      <c r="B619" s="108" t="s">
        <v>1377</v>
      </c>
      <c r="C619" s="108" t="s">
        <v>202</v>
      </c>
      <c r="D619" s="108" t="s">
        <v>206</v>
      </c>
      <c r="E619" s="109" t="s">
        <v>1375</v>
      </c>
    </row>
    <row r="620" spans="1:5">
      <c r="A620" s="108">
        <v>783</v>
      </c>
      <c r="B620" s="108" t="s">
        <v>1378</v>
      </c>
      <c r="C620" s="108" t="s">
        <v>202</v>
      </c>
      <c r="D620" s="108" t="s">
        <v>206</v>
      </c>
      <c r="E620" s="109" t="s">
        <v>1379</v>
      </c>
    </row>
    <row r="621" spans="1:5">
      <c r="A621" s="108">
        <v>785</v>
      </c>
      <c r="B621" s="108" t="s">
        <v>1380</v>
      </c>
      <c r="C621" s="108" t="s">
        <v>202</v>
      </c>
      <c r="D621" s="108" t="s">
        <v>206</v>
      </c>
      <c r="E621" s="109" t="s">
        <v>1381</v>
      </c>
    </row>
    <row r="622" spans="1:5">
      <c r="A622" s="108">
        <v>784</v>
      </c>
      <c r="B622" s="108" t="s">
        <v>1382</v>
      </c>
      <c r="C622" s="108" t="s">
        <v>202</v>
      </c>
      <c r="D622" s="108" t="s">
        <v>206</v>
      </c>
      <c r="E622" s="109" t="s">
        <v>1383</v>
      </c>
    </row>
    <row r="623" spans="1:5">
      <c r="A623" s="108">
        <v>828</v>
      </c>
      <c r="B623" s="108" t="s">
        <v>1384</v>
      </c>
      <c r="C623" s="108" t="s">
        <v>202</v>
      </c>
      <c r="D623" s="108" t="s">
        <v>203</v>
      </c>
      <c r="E623" s="109" t="s">
        <v>1385</v>
      </c>
    </row>
    <row r="624" spans="1:5">
      <c r="A624" s="108">
        <v>829</v>
      </c>
      <c r="B624" s="108" t="s">
        <v>1386</v>
      </c>
      <c r="C624" s="108" t="s">
        <v>202</v>
      </c>
      <c r="D624" s="108" t="s">
        <v>203</v>
      </c>
      <c r="E624" s="109" t="s">
        <v>1387</v>
      </c>
    </row>
    <row r="625" spans="1:5">
      <c r="A625" s="108">
        <v>812</v>
      </c>
      <c r="B625" s="108" t="s">
        <v>1388</v>
      </c>
      <c r="C625" s="108" t="s">
        <v>202</v>
      </c>
      <c r="D625" s="108" t="s">
        <v>203</v>
      </c>
      <c r="E625" s="109" t="s">
        <v>583</v>
      </c>
    </row>
    <row r="626" spans="1:5">
      <c r="A626" s="108">
        <v>819</v>
      </c>
      <c r="B626" s="108" t="s">
        <v>1389</v>
      </c>
      <c r="C626" s="108" t="s">
        <v>202</v>
      </c>
      <c r="D626" s="108" t="s">
        <v>203</v>
      </c>
      <c r="E626" s="109" t="s">
        <v>1390</v>
      </c>
    </row>
    <row r="627" spans="1:5">
      <c r="A627" s="108">
        <v>818</v>
      </c>
      <c r="B627" s="108" t="s">
        <v>1391</v>
      </c>
      <c r="C627" s="108" t="s">
        <v>202</v>
      </c>
      <c r="D627" s="108" t="s">
        <v>203</v>
      </c>
      <c r="E627" s="109" t="s">
        <v>1392</v>
      </c>
    </row>
    <row r="628" spans="1:5">
      <c r="A628" s="108">
        <v>832</v>
      </c>
      <c r="B628" s="108" t="s">
        <v>1393</v>
      </c>
      <c r="C628" s="108" t="s">
        <v>202</v>
      </c>
      <c r="D628" s="108" t="s">
        <v>203</v>
      </c>
      <c r="E628" s="109" t="s">
        <v>1394</v>
      </c>
    </row>
    <row r="629" spans="1:5">
      <c r="A629" s="108">
        <v>834</v>
      </c>
      <c r="B629" s="108" t="s">
        <v>1395</v>
      </c>
      <c r="C629" s="108" t="s">
        <v>202</v>
      </c>
      <c r="D629" s="108" t="s">
        <v>203</v>
      </c>
      <c r="E629" s="109" t="s">
        <v>1396</v>
      </c>
    </row>
    <row r="630" spans="1:5">
      <c r="A630" s="108">
        <v>813</v>
      </c>
      <c r="B630" s="108" t="s">
        <v>1397</v>
      </c>
      <c r="C630" s="108" t="s">
        <v>202</v>
      </c>
      <c r="D630" s="108" t="s">
        <v>203</v>
      </c>
      <c r="E630" s="109" t="s">
        <v>1398</v>
      </c>
    </row>
    <row r="631" spans="1:5">
      <c r="A631" s="108">
        <v>820</v>
      </c>
      <c r="B631" s="108" t="s">
        <v>1399</v>
      </c>
      <c r="C631" s="108" t="s">
        <v>202</v>
      </c>
      <c r="D631" s="108" t="s">
        <v>203</v>
      </c>
      <c r="E631" s="109" t="s">
        <v>892</v>
      </c>
    </row>
    <row r="632" spans="1:5">
      <c r="A632" s="108">
        <v>816</v>
      </c>
      <c r="B632" s="108" t="s">
        <v>1400</v>
      </c>
      <c r="C632" s="108" t="s">
        <v>202</v>
      </c>
      <c r="D632" s="108" t="s">
        <v>203</v>
      </c>
      <c r="E632" s="109" t="s">
        <v>1401</v>
      </c>
    </row>
    <row r="633" spans="1:5">
      <c r="A633" s="108">
        <v>814</v>
      </c>
      <c r="B633" s="108" t="s">
        <v>1402</v>
      </c>
      <c r="C633" s="108" t="s">
        <v>202</v>
      </c>
      <c r="D633" s="108" t="s">
        <v>203</v>
      </c>
      <c r="E633" s="109" t="s">
        <v>1403</v>
      </c>
    </row>
    <row r="634" spans="1:5">
      <c r="A634" s="108">
        <v>822</v>
      </c>
      <c r="B634" s="108" t="s">
        <v>1404</v>
      </c>
      <c r="C634" s="108" t="s">
        <v>202</v>
      </c>
      <c r="D634" s="108" t="s">
        <v>203</v>
      </c>
      <c r="E634" s="109" t="s">
        <v>1405</v>
      </c>
    </row>
    <row r="635" spans="1:5">
      <c r="A635" s="108">
        <v>821</v>
      </c>
      <c r="B635" s="108" t="s">
        <v>1406</v>
      </c>
      <c r="C635" s="108" t="s">
        <v>202</v>
      </c>
      <c r="D635" s="108" t="s">
        <v>203</v>
      </c>
      <c r="E635" s="109" t="s">
        <v>1407</v>
      </c>
    </row>
    <row r="636" spans="1:5">
      <c r="A636" s="108">
        <v>20086</v>
      </c>
      <c r="B636" s="108" t="s">
        <v>1408</v>
      </c>
      <c r="C636" s="108" t="s">
        <v>202</v>
      </c>
      <c r="D636" s="108" t="s">
        <v>203</v>
      </c>
      <c r="E636" s="109" t="s">
        <v>1409</v>
      </c>
    </row>
    <row r="637" spans="1:5">
      <c r="A637" s="108">
        <v>39191</v>
      </c>
      <c r="B637" s="108" t="s">
        <v>1410</v>
      </c>
      <c r="C637" s="108" t="s">
        <v>202</v>
      </c>
      <c r="D637" s="108" t="s">
        <v>203</v>
      </c>
      <c r="E637" s="109" t="s">
        <v>1411</v>
      </c>
    </row>
    <row r="638" spans="1:5">
      <c r="A638" s="108">
        <v>39190</v>
      </c>
      <c r="B638" s="108" t="s">
        <v>1412</v>
      </c>
      <c r="C638" s="108" t="s">
        <v>202</v>
      </c>
      <c r="D638" s="108" t="s">
        <v>203</v>
      </c>
      <c r="E638" s="109" t="s">
        <v>1413</v>
      </c>
    </row>
    <row r="639" spans="1:5">
      <c r="A639" s="108">
        <v>39189</v>
      </c>
      <c r="B639" s="108" t="s">
        <v>1414</v>
      </c>
      <c r="C639" s="108" t="s">
        <v>202</v>
      </c>
      <c r="D639" s="108" t="s">
        <v>203</v>
      </c>
      <c r="E639" s="109" t="s">
        <v>1415</v>
      </c>
    </row>
    <row r="640" spans="1:5">
      <c r="A640" s="108">
        <v>39186</v>
      </c>
      <c r="B640" s="108" t="s">
        <v>1416</v>
      </c>
      <c r="C640" s="108" t="s">
        <v>202</v>
      </c>
      <c r="D640" s="108" t="s">
        <v>203</v>
      </c>
      <c r="E640" s="109" t="s">
        <v>1417</v>
      </c>
    </row>
    <row r="641" spans="1:5">
      <c r="A641" s="108">
        <v>39188</v>
      </c>
      <c r="B641" s="108" t="s">
        <v>1418</v>
      </c>
      <c r="C641" s="108" t="s">
        <v>202</v>
      </c>
      <c r="D641" s="108" t="s">
        <v>203</v>
      </c>
      <c r="E641" s="109" t="s">
        <v>1419</v>
      </c>
    </row>
    <row r="642" spans="1:5">
      <c r="A642" s="108">
        <v>39187</v>
      </c>
      <c r="B642" s="108" t="s">
        <v>1420</v>
      </c>
      <c r="C642" s="108" t="s">
        <v>202</v>
      </c>
      <c r="D642" s="108" t="s">
        <v>203</v>
      </c>
      <c r="E642" s="109" t="s">
        <v>1421</v>
      </c>
    </row>
    <row r="643" spans="1:5">
      <c r="A643" s="108">
        <v>39184</v>
      </c>
      <c r="B643" s="108" t="s">
        <v>1422</v>
      </c>
      <c r="C643" s="108" t="s">
        <v>202</v>
      </c>
      <c r="D643" s="108" t="s">
        <v>203</v>
      </c>
      <c r="E643" s="109" t="s">
        <v>890</v>
      </c>
    </row>
    <row r="644" spans="1:5">
      <c r="A644" s="108">
        <v>39185</v>
      </c>
      <c r="B644" s="108" t="s">
        <v>1423</v>
      </c>
      <c r="C644" s="108" t="s">
        <v>202</v>
      </c>
      <c r="D644" s="108" t="s">
        <v>203</v>
      </c>
      <c r="E644" s="109" t="s">
        <v>1424</v>
      </c>
    </row>
    <row r="645" spans="1:5">
      <c r="A645" s="108">
        <v>39198</v>
      </c>
      <c r="B645" s="108" t="s">
        <v>1425</v>
      </c>
      <c r="C645" s="108" t="s">
        <v>202</v>
      </c>
      <c r="D645" s="108" t="s">
        <v>203</v>
      </c>
      <c r="E645" s="109" t="s">
        <v>1426</v>
      </c>
    </row>
    <row r="646" spans="1:5">
      <c r="A646" s="108">
        <v>39197</v>
      </c>
      <c r="B646" s="108" t="s">
        <v>1427</v>
      </c>
      <c r="C646" s="108" t="s">
        <v>202</v>
      </c>
      <c r="D646" s="108" t="s">
        <v>203</v>
      </c>
      <c r="E646" s="109" t="s">
        <v>1428</v>
      </c>
    </row>
    <row r="647" spans="1:5">
      <c r="A647" s="108">
        <v>39196</v>
      </c>
      <c r="B647" s="108" t="s">
        <v>1429</v>
      </c>
      <c r="C647" s="108" t="s">
        <v>202</v>
      </c>
      <c r="D647" s="108" t="s">
        <v>203</v>
      </c>
      <c r="E647" s="109" t="s">
        <v>1430</v>
      </c>
    </row>
    <row r="648" spans="1:5">
      <c r="A648" s="108">
        <v>39199</v>
      </c>
      <c r="B648" s="108" t="s">
        <v>1431</v>
      </c>
      <c r="C648" s="108" t="s">
        <v>202</v>
      </c>
      <c r="D648" s="108" t="s">
        <v>203</v>
      </c>
      <c r="E648" s="109" t="s">
        <v>1432</v>
      </c>
    </row>
    <row r="649" spans="1:5">
      <c r="A649" s="108">
        <v>39195</v>
      </c>
      <c r="B649" s="108" t="s">
        <v>1433</v>
      </c>
      <c r="C649" s="108" t="s">
        <v>202</v>
      </c>
      <c r="D649" s="108" t="s">
        <v>203</v>
      </c>
      <c r="E649" s="109" t="s">
        <v>1434</v>
      </c>
    </row>
    <row r="650" spans="1:5">
      <c r="A650" s="108">
        <v>39194</v>
      </c>
      <c r="B650" s="108" t="s">
        <v>1435</v>
      </c>
      <c r="C650" s="108" t="s">
        <v>202</v>
      </c>
      <c r="D650" s="108" t="s">
        <v>203</v>
      </c>
      <c r="E650" s="109" t="s">
        <v>1436</v>
      </c>
    </row>
    <row r="651" spans="1:5">
      <c r="A651" s="108">
        <v>39193</v>
      </c>
      <c r="B651" s="108" t="s">
        <v>1437</v>
      </c>
      <c r="C651" s="108" t="s">
        <v>202</v>
      </c>
      <c r="D651" s="108" t="s">
        <v>203</v>
      </c>
      <c r="E651" s="109" t="s">
        <v>1438</v>
      </c>
    </row>
    <row r="652" spans="1:5">
      <c r="A652" s="108">
        <v>39192</v>
      </c>
      <c r="B652" s="108" t="s">
        <v>1439</v>
      </c>
      <c r="C652" s="108" t="s">
        <v>202</v>
      </c>
      <c r="D652" s="108" t="s">
        <v>203</v>
      </c>
      <c r="E652" s="109" t="s">
        <v>1440</v>
      </c>
    </row>
    <row r="653" spans="1:5">
      <c r="A653" s="108">
        <v>39920</v>
      </c>
      <c r="B653" s="108" t="s">
        <v>1441</v>
      </c>
      <c r="C653" s="108" t="s">
        <v>202</v>
      </c>
      <c r="D653" s="108" t="s">
        <v>203</v>
      </c>
      <c r="E653" s="109" t="s">
        <v>278</v>
      </c>
    </row>
    <row r="654" spans="1:5">
      <c r="A654" s="108">
        <v>39201</v>
      </c>
      <c r="B654" s="108" t="s">
        <v>1442</v>
      </c>
      <c r="C654" s="108" t="s">
        <v>202</v>
      </c>
      <c r="D654" s="108" t="s">
        <v>203</v>
      </c>
      <c r="E654" s="109" t="s">
        <v>1443</v>
      </c>
    </row>
    <row r="655" spans="1:5">
      <c r="A655" s="108">
        <v>39200</v>
      </c>
      <c r="B655" s="108" t="s">
        <v>1444</v>
      </c>
      <c r="C655" s="108" t="s">
        <v>202</v>
      </c>
      <c r="D655" s="108" t="s">
        <v>203</v>
      </c>
      <c r="E655" s="109" t="s">
        <v>1445</v>
      </c>
    </row>
    <row r="656" spans="1:5">
      <c r="A656" s="108">
        <v>39203</v>
      </c>
      <c r="B656" s="108" t="s">
        <v>1446</v>
      </c>
      <c r="C656" s="108" t="s">
        <v>202</v>
      </c>
      <c r="D656" s="108" t="s">
        <v>203</v>
      </c>
      <c r="E656" s="109" t="s">
        <v>1447</v>
      </c>
    </row>
    <row r="657" spans="1:5">
      <c r="A657" s="108">
        <v>39202</v>
      </c>
      <c r="B657" s="108" t="s">
        <v>1448</v>
      </c>
      <c r="C657" s="108" t="s">
        <v>202</v>
      </c>
      <c r="D657" s="108" t="s">
        <v>203</v>
      </c>
      <c r="E657" s="109" t="s">
        <v>1449</v>
      </c>
    </row>
    <row r="658" spans="1:5">
      <c r="A658" s="108">
        <v>39205</v>
      </c>
      <c r="B658" s="108" t="s">
        <v>1450</v>
      </c>
      <c r="C658" s="108" t="s">
        <v>202</v>
      </c>
      <c r="D658" s="108" t="s">
        <v>203</v>
      </c>
      <c r="E658" s="109" t="s">
        <v>1451</v>
      </c>
    </row>
    <row r="659" spans="1:5">
      <c r="A659" s="108">
        <v>39204</v>
      </c>
      <c r="B659" s="108" t="s">
        <v>1452</v>
      </c>
      <c r="C659" s="108" t="s">
        <v>202</v>
      </c>
      <c r="D659" s="108" t="s">
        <v>203</v>
      </c>
      <c r="E659" s="109" t="s">
        <v>1453</v>
      </c>
    </row>
    <row r="660" spans="1:5">
      <c r="A660" s="108">
        <v>39206</v>
      </c>
      <c r="B660" s="108" t="s">
        <v>1454</v>
      </c>
      <c r="C660" s="108" t="s">
        <v>202</v>
      </c>
      <c r="D660" s="108" t="s">
        <v>203</v>
      </c>
      <c r="E660" s="109" t="s">
        <v>1455</v>
      </c>
    </row>
    <row r="661" spans="1:5">
      <c r="A661" s="108">
        <v>798</v>
      </c>
      <c r="B661" s="108" t="s">
        <v>1456</v>
      </c>
      <c r="C661" s="108" t="s">
        <v>202</v>
      </c>
      <c r="D661" s="108" t="s">
        <v>203</v>
      </c>
      <c r="E661" s="109" t="s">
        <v>1457</v>
      </c>
    </row>
    <row r="662" spans="1:5">
      <c r="A662" s="108">
        <v>797</v>
      </c>
      <c r="B662" s="108" t="s">
        <v>1458</v>
      </c>
      <c r="C662" s="108" t="s">
        <v>202</v>
      </c>
      <c r="D662" s="108" t="s">
        <v>203</v>
      </c>
      <c r="E662" s="109" t="s">
        <v>1459</v>
      </c>
    </row>
    <row r="663" spans="1:5">
      <c r="A663" s="108">
        <v>796</v>
      </c>
      <c r="B663" s="108" t="s">
        <v>1460</v>
      </c>
      <c r="C663" s="108" t="s">
        <v>202</v>
      </c>
      <c r="D663" s="108" t="s">
        <v>203</v>
      </c>
      <c r="E663" s="109" t="s">
        <v>1461</v>
      </c>
    </row>
    <row r="664" spans="1:5">
      <c r="A664" s="108">
        <v>799</v>
      </c>
      <c r="B664" s="108" t="s">
        <v>1462</v>
      </c>
      <c r="C664" s="108" t="s">
        <v>202</v>
      </c>
      <c r="D664" s="108" t="s">
        <v>203</v>
      </c>
      <c r="E664" s="109" t="s">
        <v>1463</v>
      </c>
    </row>
    <row r="665" spans="1:5">
      <c r="A665" s="108">
        <v>792</v>
      </c>
      <c r="B665" s="108" t="s">
        <v>1464</v>
      </c>
      <c r="C665" s="108" t="s">
        <v>202</v>
      </c>
      <c r="D665" s="108" t="s">
        <v>203</v>
      </c>
      <c r="E665" s="109" t="s">
        <v>1465</v>
      </c>
    </row>
    <row r="666" spans="1:5">
      <c r="A666" s="108">
        <v>38001</v>
      </c>
      <c r="B666" s="108" t="s">
        <v>1466</v>
      </c>
      <c r="C666" s="108" t="s">
        <v>202</v>
      </c>
      <c r="D666" s="108" t="s">
        <v>203</v>
      </c>
      <c r="E666" s="109" t="s">
        <v>375</v>
      </c>
    </row>
    <row r="667" spans="1:5">
      <c r="A667" s="108">
        <v>38002</v>
      </c>
      <c r="B667" s="108" t="s">
        <v>1467</v>
      </c>
      <c r="C667" s="108" t="s">
        <v>202</v>
      </c>
      <c r="D667" s="108" t="s">
        <v>203</v>
      </c>
      <c r="E667" s="109" t="s">
        <v>1113</v>
      </c>
    </row>
    <row r="668" spans="1:5">
      <c r="A668" s="108">
        <v>38003</v>
      </c>
      <c r="B668" s="108" t="s">
        <v>1468</v>
      </c>
      <c r="C668" s="108" t="s">
        <v>202</v>
      </c>
      <c r="D668" s="108" t="s">
        <v>203</v>
      </c>
      <c r="E668" s="109" t="s">
        <v>1469</v>
      </c>
    </row>
    <row r="669" spans="1:5">
      <c r="A669" s="108">
        <v>38004</v>
      </c>
      <c r="B669" s="108" t="s">
        <v>1470</v>
      </c>
      <c r="C669" s="108" t="s">
        <v>202</v>
      </c>
      <c r="D669" s="108" t="s">
        <v>203</v>
      </c>
      <c r="E669" s="109" t="s">
        <v>1471</v>
      </c>
    </row>
    <row r="670" spans="1:5">
      <c r="A670" s="108">
        <v>44263</v>
      </c>
      <c r="B670" s="108" t="s">
        <v>1472</v>
      </c>
      <c r="C670" s="108" t="s">
        <v>202</v>
      </c>
      <c r="D670" s="108" t="s">
        <v>203</v>
      </c>
      <c r="E670" s="109" t="s">
        <v>1473</v>
      </c>
    </row>
    <row r="671" spans="1:5">
      <c r="A671" s="108">
        <v>36327</v>
      </c>
      <c r="B671" s="108" t="s">
        <v>1474</v>
      </c>
      <c r="C671" s="108" t="s">
        <v>202</v>
      </c>
      <c r="D671" s="108" t="s">
        <v>206</v>
      </c>
      <c r="E671" s="109" t="s">
        <v>1190</v>
      </c>
    </row>
    <row r="672" spans="1:5">
      <c r="A672" s="108">
        <v>38992</v>
      </c>
      <c r="B672" s="108" t="s">
        <v>1475</v>
      </c>
      <c r="C672" s="108" t="s">
        <v>202</v>
      </c>
      <c r="D672" s="108" t="s">
        <v>206</v>
      </c>
      <c r="E672" s="109" t="s">
        <v>1476</v>
      </c>
    </row>
    <row r="673" spans="1:5">
      <c r="A673" s="108">
        <v>38993</v>
      </c>
      <c r="B673" s="108" t="s">
        <v>1477</v>
      </c>
      <c r="C673" s="108" t="s">
        <v>202</v>
      </c>
      <c r="D673" s="108" t="s">
        <v>206</v>
      </c>
      <c r="E673" s="109" t="s">
        <v>571</v>
      </c>
    </row>
    <row r="674" spans="1:5">
      <c r="A674" s="108">
        <v>44175</v>
      </c>
      <c r="B674" s="108" t="s">
        <v>1478</v>
      </c>
      <c r="C674" s="108" t="s">
        <v>202</v>
      </c>
      <c r="D674" s="108" t="s">
        <v>206</v>
      </c>
      <c r="E674" s="109" t="s">
        <v>1479</v>
      </c>
    </row>
    <row r="675" spans="1:5">
      <c r="A675" s="108">
        <v>44177</v>
      </c>
      <c r="B675" s="108" t="s">
        <v>1480</v>
      </c>
      <c r="C675" s="108" t="s">
        <v>202</v>
      </c>
      <c r="D675" s="108" t="s">
        <v>206</v>
      </c>
      <c r="E675" s="109" t="s">
        <v>1481</v>
      </c>
    </row>
    <row r="676" spans="1:5">
      <c r="A676" s="108">
        <v>38418</v>
      </c>
      <c r="B676" s="108" t="s">
        <v>1482</v>
      </c>
      <c r="C676" s="108" t="s">
        <v>202</v>
      </c>
      <c r="D676" s="108" t="s">
        <v>203</v>
      </c>
      <c r="E676" s="109" t="s">
        <v>1483</v>
      </c>
    </row>
    <row r="677" spans="1:5">
      <c r="A677" s="108">
        <v>39178</v>
      </c>
      <c r="B677" s="108" t="s">
        <v>1484</v>
      </c>
      <c r="C677" s="108" t="s">
        <v>202</v>
      </c>
      <c r="D677" s="108" t="s">
        <v>203</v>
      </c>
      <c r="E677" s="109" t="s">
        <v>1485</v>
      </c>
    </row>
    <row r="678" spans="1:5">
      <c r="A678" s="108">
        <v>39177</v>
      </c>
      <c r="B678" s="108" t="s">
        <v>1486</v>
      </c>
      <c r="C678" s="108" t="s">
        <v>202</v>
      </c>
      <c r="D678" s="108" t="s">
        <v>203</v>
      </c>
      <c r="E678" s="109" t="s">
        <v>896</v>
      </c>
    </row>
    <row r="679" spans="1:5">
      <c r="A679" s="108">
        <v>39174</v>
      </c>
      <c r="B679" s="108" t="s">
        <v>1487</v>
      </c>
      <c r="C679" s="108" t="s">
        <v>202</v>
      </c>
      <c r="D679" s="108" t="s">
        <v>203</v>
      </c>
      <c r="E679" s="109" t="s">
        <v>1488</v>
      </c>
    </row>
    <row r="680" spans="1:5">
      <c r="A680" s="108">
        <v>39176</v>
      </c>
      <c r="B680" s="108" t="s">
        <v>1489</v>
      </c>
      <c r="C680" s="108" t="s">
        <v>202</v>
      </c>
      <c r="D680" s="108" t="s">
        <v>203</v>
      </c>
      <c r="E680" s="109" t="s">
        <v>375</v>
      </c>
    </row>
    <row r="681" spans="1:5">
      <c r="A681" s="108">
        <v>39180</v>
      </c>
      <c r="B681" s="108" t="s">
        <v>1490</v>
      </c>
      <c r="C681" s="108" t="s">
        <v>202</v>
      </c>
      <c r="D681" s="108" t="s">
        <v>203</v>
      </c>
      <c r="E681" s="109" t="s">
        <v>251</v>
      </c>
    </row>
    <row r="682" spans="1:5">
      <c r="A682" s="108">
        <v>39179</v>
      </c>
      <c r="B682" s="108" t="s">
        <v>1491</v>
      </c>
      <c r="C682" s="108" t="s">
        <v>202</v>
      </c>
      <c r="D682" s="108" t="s">
        <v>203</v>
      </c>
      <c r="E682" s="109" t="s">
        <v>1492</v>
      </c>
    </row>
    <row r="683" spans="1:5">
      <c r="A683" s="108">
        <v>39175</v>
      </c>
      <c r="B683" s="108" t="s">
        <v>1493</v>
      </c>
      <c r="C683" s="108" t="s">
        <v>202</v>
      </c>
      <c r="D683" s="108" t="s">
        <v>203</v>
      </c>
      <c r="E683" s="109" t="s">
        <v>1494</v>
      </c>
    </row>
    <row r="684" spans="1:5">
      <c r="A684" s="108">
        <v>39217</v>
      </c>
      <c r="B684" s="108" t="s">
        <v>1495</v>
      </c>
      <c r="C684" s="108" t="s">
        <v>202</v>
      </c>
      <c r="D684" s="108" t="s">
        <v>203</v>
      </c>
      <c r="E684" s="109" t="s">
        <v>1496</v>
      </c>
    </row>
    <row r="685" spans="1:5">
      <c r="A685" s="108">
        <v>39181</v>
      </c>
      <c r="B685" s="108" t="s">
        <v>1497</v>
      </c>
      <c r="C685" s="108" t="s">
        <v>202</v>
      </c>
      <c r="D685" s="108" t="s">
        <v>203</v>
      </c>
      <c r="E685" s="109" t="s">
        <v>1498</v>
      </c>
    </row>
    <row r="686" spans="1:5">
      <c r="A686" s="108">
        <v>39182</v>
      </c>
      <c r="B686" s="108" t="s">
        <v>1499</v>
      </c>
      <c r="C686" s="108" t="s">
        <v>202</v>
      </c>
      <c r="D686" s="108" t="s">
        <v>203</v>
      </c>
      <c r="E686" s="109" t="s">
        <v>1500</v>
      </c>
    </row>
    <row r="687" spans="1:5">
      <c r="A687" s="108">
        <v>12616</v>
      </c>
      <c r="B687" s="108" t="s">
        <v>1501</v>
      </c>
      <c r="C687" s="108" t="s">
        <v>202</v>
      </c>
      <c r="D687" s="108" t="s">
        <v>203</v>
      </c>
      <c r="E687" s="109" t="s">
        <v>518</v>
      </c>
    </row>
    <row r="688" spans="1:5">
      <c r="A688" s="108">
        <v>1049</v>
      </c>
      <c r="B688" s="108" t="s">
        <v>1502</v>
      </c>
      <c r="C688" s="108" t="s">
        <v>202</v>
      </c>
      <c r="D688" s="108" t="s">
        <v>203</v>
      </c>
      <c r="E688" s="109" t="s">
        <v>1503</v>
      </c>
    </row>
    <row r="689" spans="1:5">
      <c r="A689" s="108">
        <v>1099</v>
      </c>
      <c r="B689" s="108" t="s">
        <v>1504</v>
      </c>
      <c r="C689" s="108" t="s">
        <v>202</v>
      </c>
      <c r="D689" s="108" t="s">
        <v>203</v>
      </c>
      <c r="E689" s="109" t="s">
        <v>1505</v>
      </c>
    </row>
    <row r="690" spans="1:5">
      <c r="A690" s="108">
        <v>39678</v>
      </c>
      <c r="B690" s="108" t="s">
        <v>1506</v>
      </c>
      <c r="C690" s="108" t="s">
        <v>202</v>
      </c>
      <c r="D690" s="108" t="s">
        <v>203</v>
      </c>
      <c r="E690" s="109" t="s">
        <v>1507</v>
      </c>
    </row>
    <row r="691" spans="1:5">
      <c r="A691" s="108">
        <v>1050</v>
      </c>
      <c r="B691" s="108" t="s">
        <v>1508</v>
      </c>
      <c r="C691" s="108" t="s">
        <v>202</v>
      </c>
      <c r="D691" s="108" t="s">
        <v>203</v>
      </c>
      <c r="E691" s="109" t="s">
        <v>1141</v>
      </c>
    </row>
    <row r="692" spans="1:5">
      <c r="A692" s="108">
        <v>1101</v>
      </c>
      <c r="B692" s="108" t="s">
        <v>1509</v>
      </c>
      <c r="C692" s="108" t="s">
        <v>202</v>
      </c>
      <c r="D692" s="108" t="s">
        <v>203</v>
      </c>
      <c r="E692" s="109" t="s">
        <v>1510</v>
      </c>
    </row>
    <row r="693" spans="1:5">
      <c r="A693" s="108">
        <v>1100</v>
      </c>
      <c r="B693" s="108" t="s">
        <v>1511</v>
      </c>
      <c r="C693" s="108" t="s">
        <v>202</v>
      </c>
      <c r="D693" s="108" t="s">
        <v>203</v>
      </c>
      <c r="E693" s="109" t="s">
        <v>1512</v>
      </c>
    </row>
    <row r="694" spans="1:5">
      <c r="A694" s="108">
        <v>39679</v>
      </c>
      <c r="B694" s="108" t="s">
        <v>1513</v>
      </c>
      <c r="C694" s="108" t="s">
        <v>202</v>
      </c>
      <c r="D694" s="108" t="s">
        <v>203</v>
      </c>
      <c r="E694" s="109" t="s">
        <v>1514</v>
      </c>
    </row>
    <row r="695" spans="1:5">
      <c r="A695" s="108">
        <v>1098</v>
      </c>
      <c r="B695" s="108" t="s">
        <v>1515</v>
      </c>
      <c r="C695" s="108" t="s">
        <v>202</v>
      </c>
      <c r="D695" s="108" t="s">
        <v>203</v>
      </c>
      <c r="E695" s="109" t="s">
        <v>1516</v>
      </c>
    </row>
    <row r="696" spans="1:5">
      <c r="A696" s="108">
        <v>1102</v>
      </c>
      <c r="B696" s="108" t="s">
        <v>1517</v>
      </c>
      <c r="C696" s="108" t="s">
        <v>202</v>
      </c>
      <c r="D696" s="108" t="s">
        <v>203</v>
      </c>
      <c r="E696" s="109" t="s">
        <v>1518</v>
      </c>
    </row>
    <row r="697" spans="1:5">
      <c r="A697" s="108">
        <v>1051</v>
      </c>
      <c r="B697" s="108" t="s">
        <v>1519</v>
      </c>
      <c r="C697" s="108" t="s">
        <v>202</v>
      </c>
      <c r="D697" s="108" t="s">
        <v>203</v>
      </c>
      <c r="E697" s="109" t="s">
        <v>1520</v>
      </c>
    </row>
    <row r="698" spans="1:5">
      <c r="A698" s="108">
        <v>37399</v>
      </c>
      <c r="B698" s="108" t="s">
        <v>1521</v>
      </c>
      <c r="C698" s="108" t="s">
        <v>202</v>
      </c>
      <c r="D698" s="108" t="s">
        <v>203</v>
      </c>
      <c r="E698" s="109" t="s">
        <v>1522</v>
      </c>
    </row>
    <row r="699" spans="1:5">
      <c r="A699" s="108">
        <v>43834</v>
      </c>
      <c r="B699" s="108" t="s">
        <v>1523</v>
      </c>
      <c r="C699" s="108" t="s">
        <v>290</v>
      </c>
      <c r="D699" s="108" t="s">
        <v>203</v>
      </c>
      <c r="E699" s="109" t="s">
        <v>1524</v>
      </c>
    </row>
    <row r="700" spans="1:5">
      <c r="A700" s="108">
        <v>43835</v>
      </c>
      <c r="B700" s="108" t="s">
        <v>1525</v>
      </c>
      <c r="C700" s="108" t="s">
        <v>290</v>
      </c>
      <c r="D700" s="108" t="s">
        <v>203</v>
      </c>
      <c r="E700" s="109" t="s">
        <v>1526</v>
      </c>
    </row>
    <row r="701" spans="1:5">
      <c r="A701" s="108">
        <v>43833</v>
      </c>
      <c r="B701" s="108" t="s">
        <v>1527</v>
      </c>
      <c r="C701" s="108" t="s">
        <v>290</v>
      </c>
      <c r="D701" s="108" t="s">
        <v>203</v>
      </c>
      <c r="E701" s="109" t="s">
        <v>1528</v>
      </c>
    </row>
    <row r="702" spans="1:5">
      <c r="A702" s="108">
        <v>41955</v>
      </c>
      <c r="B702" s="108" t="s">
        <v>1529</v>
      </c>
      <c r="C702" s="108" t="s">
        <v>297</v>
      </c>
      <c r="D702" s="108" t="s">
        <v>203</v>
      </c>
      <c r="E702" s="109" t="s">
        <v>1530</v>
      </c>
    </row>
    <row r="703" spans="1:5">
      <c r="A703" s="108">
        <v>41953</v>
      </c>
      <c r="B703" s="108" t="s">
        <v>1531</v>
      </c>
      <c r="C703" s="108" t="s">
        <v>297</v>
      </c>
      <c r="D703" s="108" t="s">
        <v>203</v>
      </c>
      <c r="E703" s="109" t="s">
        <v>1532</v>
      </c>
    </row>
    <row r="704" spans="1:5">
      <c r="A704" s="108">
        <v>41954</v>
      </c>
      <c r="B704" s="108" t="s">
        <v>1533</v>
      </c>
      <c r="C704" s="108" t="s">
        <v>297</v>
      </c>
      <c r="D704" s="108" t="s">
        <v>203</v>
      </c>
      <c r="E704" s="109" t="s">
        <v>1534</v>
      </c>
    </row>
    <row r="705" spans="1:5">
      <c r="A705" s="108">
        <v>25004</v>
      </c>
      <c r="B705" s="108" t="s">
        <v>1535</v>
      </c>
      <c r="C705" s="108" t="s">
        <v>297</v>
      </c>
      <c r="D705" s="108" t="s">
        <v>203</v>
      </c>
      <c r="E705" s="109" t="s">
        <v>1536</v>
      </c>
    </row>
    <row r="706" spans="1:5">
      <c r="A706" s="108">
        <v>25002</v>
      </c>
      <c r="B706" s="108" t="s">
        <v>1537</v>
      </c>
      <c r="C706" s="108" t="s">
        <v>297</v>
      </c>
      <c r="D706" s="108" t="s">
        <v>203</v>
      </c>
      <c r="E706" s="109" t="s">
        <v>1536</v>
      </c>
    </row>
    <row r="707" spans="1:5">
      <c r="A707" s="108">
        <v>37409</v>
      </c>
      <c r="B707" s="108" t="s">
        <v>1538</v>
      </c>
      <c r="C707" s="108" t="s">
        <v>297</v>
      </c>
      <c r="D707" s="108" t="s">
        <v>203</v>
      </c>
      <c r="E707" s="109" t="s">
        <v>1536</v>
      </c>
    </row>
    <row r="708" spans="1:5">
      <c r="A708" s="108">
        <v>841</v>
      </c>
      <c r="B708" s="108" t="s">
        <v>1539</v>
      </c>
      <c r="C708" s="108" t="s">
        <v>297</v>
      </c>
      <c r="D708" s="108" t="s">
        <v>203</v>
      </c>
      <c r="E708" s="109" t="s">
        <v>1540</v>
      </c>
    </row>
    <row r="709" spans="1:5">
      <c r="A709" s="108">
        <v>25005</v>
      </c>
      <c r="B709" s="108" t="s">
        <v>1541</v>
      </c>
      <c r="C709" s="108" t="s">
        <v>297</v>
      </c>
      <c r="D709" s="108" t="s">
        <v>203</v>
      </c>
      <c r="E709" s="109" t="s">
        <v>1542</v>
      </c>
    </row>
    <row r="710" spans="1:5">
      <c r="A710" s="108">
        <v>25003</v>
      </c>
      <c r="B710" s="108" t="s">
        <v>1543</v>
      </c>
      <c r="C710" s="108" t="s">
        <v>297</v>
      </c>
      <c r="D710" s="108" t="s">
        <v>203</v>
      </c>
      <c r="E710" s="109" t="s">
        <v>1231</v>
      </c>
    </row>
    <row r="711" spans="1:5">
      <c r="A711" s="108">
        <v>37410</v>
      </c>
      <c r="B711" s="108" t="s">
        <v>1544</v>
      </c>
      <c r="C711" s="108" t="s">
        <v>297</v>
      </c>
      <c r="D711" s="108" t="s">
        <v>203</v>
      </c>
      <c r="E711" s="109" t="s">
        <v>1542</v>
      </c>
    </row>
    <row r="712" spans="1:5">
      <c r="A712" s="108">
        <v>842</v>
      </c>
      <c r="B712" s="108" t="s">
        <v>1545</v>
      </c>
      <c r="C712" s="108" t="s">
        <v>297</v>
      </c>
      <c r="D712" s="108" t="s">
        <v>203</v>
      </c>
      <c r="E712" s="109" t="s">
        <v>1546</v>
      </c>
    </row>
    <row r="713" spans="1:5">
      <c r="A713" s="108">
        <v>44391</v>
      </c>
      <c r="B713" s="108" t="s">
        <v>1547</v>
      </c>
      <c r="C713" s="108" t="s">
        <v>290</v>
      </c>
      <c r="D713" s="108" t="s">
        <v>203</v>
      </c>
      <c r="E713" s="109" t="s">
        <v>1548</v>
      </c>
    </row>
    <row r="714" spans="1:5">
      <c r="A714" s="108">
        <v>44388</v>
      </c>
      <c r="B714" s="108" t="s">
        <v>1549</v>
      </c>
      <c r="C714" s="108" t="s">
        <v>290</v>
      </c>
      <c r="D714" s="108" t="s">
        <v>203</v>
      </c>
      <c r="E714" s="109" t="s">
        <v>1550</v>
      </c>
    </row>
    <row r="715" spans="1:5">
      <c r="A715" s="108">
        <v>44392</v>
      </c>
      <c r="B715" s="108" t="s">
        <v>1551</v>
      </c>
      <c r="C715" s="108" t="s">
        <v>290</v>
      </c>
      <c r="D715" s="108" t="s">
        <v>203</v>
      </c>
      <c r="E715" s="109" t="s">
        <v>1552</v>
      </c>
    </row>
    <row r="716" spans="1:5">
      <c r="A716" s="108">
        <v>44390</v>
      </c>
      <c r="B716" s="108" t="s">
        <v>1553</v>
      </c>
      <c r="C716" s="108" t="s">
        <v>290</v>
      </c>
      <c r="D716" s="108" t="s">
        <v>203</v>
      </c>
      <c r="E716" s="109" t="s">
        <v>1554</v>
      </c>
    </row>
    <row r="717" spans="1:5">
      <c r="A717" s="108">
        <v>44389</v>
      </c>
      <c r="B717" s="108" t="s">
        <v>1555</v>
      </c>
      <c r="C717" s="108" t="s">
        <v>290</v>
      </c>
      <c r="D717" s="108" t="s">
        <v>203</v>
      </c>
      <c r="E717" s="109" t="s">
        <v>1556</v>
      </c>
    </row>
    <row r="718" spans="1:5">
      <c r="A718" s="108">
        <v>862</v>
      </c>
      <c r="B718" s="108" t="s">
        <v>1557</v>
      </c>
      <c r="C718" s="108" t="s">
        <v>290</v>
      </c>
      <c r="D718" s="108" t="s">
        <v>203</v>
      </c>
      <c r="E718" s="109" t="s">
        <v>1558</v>
      </c>
    </row>
    <row r="719" spans="1:5">
      <c r="A719" s="108">
        <v>866</v>
      </c>
      <c r="B719" s="108" t="s">
        <v>1559</v>
      </c>
      <c r="C719" s="108" t="s">
        <v>290</v>
      </c>
      <c r="D719" s="108" t="s">
        <v>203</v>
      </c>
      <c r="E719" s="109" t="s">
        <v>1560</v>
      </c>
    </row>
    <row r="720" spans="1:5">
      <c r="A720" s="108">
        <v>892</v>
      </c>
      <c r="B720" s="108" t="s">
        <v>1561</v>
      </c>
      <c r="C720" s="108" t="s">
        <v>290</v>
      </c>
      <c r="D720" s="108" t="s">
        <v>203</v>
      </c>
      <c r="E720" s="109" t="s">
        <v>1562</v>
      </c>
    </row>
    <row r="721" spans="1:5">
      <c r="A721" s="108">
        <v>857</v>
      </c>
      <c r="B721" s="108" t="s">
        <v>1563</v>
      </c>
      <c r="C721" s="108" t="s">
        <v>290</v>
      </c>
      <c r="D721" s="108" t="s">
        <v>203</v>
      </c>
      <c r="E721" s="109" t="s">
        <v>1564</v>
      </c>
    </row>
    <row r="722" spans="1:5">
      <c r="A722" s="108">
        <v>37404</v>
      </c>
      <c r="B722" s="108" t="s">
        <v>1565</v>
      </c>
      <c r="C722" s="108" t="s">
        <v>290</v>
      </c>
      <c r="D722" s="108" t="s">
        <v>203</v>
      </c>
      <c r="E722" s="109" t="s">
        <v>1566</v>
      </c>
    </row>
    <row r="723" spans="1:5">
      <c r="A723" s="108">
        <v>868</v>
      </c>
      <c r="B723" s="108" t="s">
        <v>1567</v>
      </c>
      <c r="C723" s="108" t="s">
        <v>290</v>
      </c>
      <c r="D723" s="108" t="s">
        <v>203</v>
      </c>
      <c r="E723" s="109" t="s">
        <v>1568</v>
      </c>
    </row>
    <row r="724" spans="1:5">
      <c r="A724" s="108">
        <v>863</v>
      </c>
      <c r="B724" s="108" t="s">
        <v>1569</v>
      </c>
      <c r="C724" s="108" t="s">
        <v>290</v>
      </c>
      <c r="D724" s="108" t="s">
        <v>203</v>
      </c>
      <c r="E724" s="109" t="s">
        <v>1570</v>
      </c>
    </row>
    <row r="725" spans="1:5">
      <c r="A725" s="108">
        <v>867</v>
      </c>
      <c r="B725" s="108" t="s">
        <v>1571</v>
      </c>
      <c r="C725" s="108" t="s">
        <v>290</v>
      </c>
      <c r="D725" s="108" t="s">
        <v>203</v>
      </c>
      <c r="E725" s="109" t="s">
        <v>1572</v>
      </c>
    </row>
    <row r="726" spans="1:5">
      <c r="A726" s="108">
        <v>864</v>
      </c>
      <c r="B726" s="108" t="s">
        <v>1573</v>
      </c>
      <c r="C726" s="108" t="s">
        <v>290</v>
      </c>
      <c r="D726" s="108" t="s">
        <v>203</v>
      </c>
      <c r="E726" s="109" t="s">
        <v>1574</v>
      </c>
    </row>
    <row r="727" spans="1:5">
      <c r="A727" s="108">
        <v>865</v>
      </c>
      <c r="B727" s="108" t="s">
        <v>1575</v>
      </c>
      <c r="C727" s="108" t="s">
        <v>290</v>
      </c>
      <c r="D727" s="108" t="s">
        <v>203</v>
      </c>
      <c r="E727" s="109" t="s">
        <v>1576</v>
      </c>
    </row>
    <row r="728" spans="1:5">
      <c r="A728" s="108">
        <v>993</v>
      </c>
      <c r="B728" s="108" t="s">
        <v>1577</v>
      </c>
      <c r="C728" s="108" t="s">
        <v>290</v>
      </c>
      <c r="D728" s="108" t="s">
        <v>203</v>
      </c>
      <c r="E728" s="109" t="s">
        <v>1578</v>
      </c>
    </row>
    <row r="729" spans="1:5">
      <c r="A729" s="108">
        <v>1020</v>
      </c>
      <c r="B729" s="108" t="s">
        <v>1579</v>
      </c>
      <c r="C729" s="108" t="s">
        <v>290</v>
      </c>
      <c r="D729" s="108" t="s">
        <v>203</v>
      </c>
      <c r="E729" s="109" t="s">
        <v>1580</v>
      </c>
    </row>
    <row r="730" spans="1:5">
      <c r="A730" s="108">
        <v>1017</v>
      </c>
      <c r="B730" s="108" t="s">
        <v>1581</v>
      </c>
      <c r="C730" s="108" t="s">
        <v>290</v>
      </c>
      <c r="D730" s="108" t="s">
        <v>203</v>
      </c>
      <c r="E730" s="109" t="s">
        <v>1582</v>
      </c>
    </row>
    <row r="731" spans="1:5">
      <c r="A731" s="108">
        <v>999</v>
      </c>
      <c r="B731" s="108" t="s">
        <v>1583</v>
      </c>
      <c r="C731" s="108" t="s">
        <v>290</v>
      </c>
      <c r="D731" s="108" t="s">
        <v>203</v>
      </c>
      <c r="E731" s="109" t="s">
        <v>1584</v>
      </c>
    </row>
    <row r="732" spans="1:5">
      <c r="A732" s="108">
        <v>995</v>
      </c>
      <c r="B732" s="108" t="s">
        <v>1585</v>
      </c>
      <c r="C732" s="108" t="s">
        <v>290</v>
      </c>
      <c r="D732" s="108" t="s">
        <v>203</v>
      </c>
      <c r="E732" s="109" t="s">
        <v>1421</v>
      </c>
    </row>
    <row r="733" spans="1:5">
      <c r="A733" s="108">
        <v>1000</v>
      </c>
      <c r="B733" s="108" t="s">
        <v>1586</v>
      </c>
      <c r="C733" s="108" t="s">
        <v>290</v>
      </c>
      <c r="D733" s="108" t="s">
        <v>203</v>
      </c>
      <c r="E733" s="109" t="s">
        <v>1587</v>
      </c>
    </row>
    <row r="734" spans="1:5">
      <c r="A734" s="108">
        <v>1022</v>
      </c>
      <c r="B734" s="108" t="s">
        <v>1588</v>
      </c>
      <c r="C734" s="108" t="s">
        <v>290</v>
      </c>
      <c r="D734" s="108" t="s">
        <v>203</v>
      </c>
      <c r="E734" s="109" t="s">
        <v>1589</v>
      </c>
    </row>
    <row r="735" spans="1:5">
      <c r="A735" s="108">
        <v>1015</v>
      </c>
      <c r="B735" s="108" t="s">
        <v>1590</v>
      </c>
      <c r="C735" s="108" t="s">
        <v>290</v>
      </c>
      <c r="D735" s="108" t="s">
        <v>203</v>
      </c>
      <c r="E735" s="109" t="s">
        <v>1591</v>
      </c>
    </row>
    <row r="736" spans="1:5">
      <c r="A736" s="108">
        <v>996</v>
      </c>
      <c r="B736" s="108" t="s">
        <v>1592</v>
      </c>
      <c r="C736" s="108" t="s">
        <v>290</v>
      </c>
      <c r="D736" s="108" t="s">
        <v>203</v>
      </c>
      <c r="E736" s="109" t="s">
        <v>1593</v>
      </c>
    </row>
    <row r="737" spans="1:5">
      <c r="A737" s="108">
        <v>1001</v>
      </c>
      <c r="B737" s="108" t="s">
        <v>1594</v>
      </c>
      <c r="C737" s="108" t="s">
        <v>290</v>
      </c>
      <c r="D737" s="108" t="s">
        <v>203</v>
      </c>
      <c r="E737" s="109" t="s">
        <v>1595</v>
      </c>
    </row>
    <row r="738" spans="1:5">
      <c r="A738" s="108">
        <v>1019</v>
      </c>
      <c r="B738" s="108" t="s">
        <v>1596</v>
      </c>
      <c r="C738" s="108" t="s">
        <v>290</v>
      </c>
      <c r="D738" s="108" t="s">
        <v>203</v>
      </c>
      <c r="E738" s="109" t="s">
        <v>1597</v>
      </c>
    </row>
    <row r="739" spans="1:5">
      <c r="A739" s="108">
        <v>1021</v>
      </c>
      <c r="B739" s="108" t="s">
        <v>1598</v>
      </c>
      <c r="C739" s="108" t="s">
        <v>290</v>
      </c>
      <c r="D739" s="108" t="s">
        <v>203</v>
      </c>
      <c r="E739" s="109" t="s">
        <v>1599</v>
      </c>
    </row>
    <row r="740" spans="1:5">
      <c r="A740" s="108">
        <v>39249</v>
      </c>
      <c r="B740" s="108" t="s">
        <v>1600</v>
      </c>
      <c r="C740" s="108" t="s">
        <v>290</v>
      </c>
      <c r="D740" s="108" t="s">
        <v>203</v>
      </c>
      <c r="E740" s="109" t="s">
        <v>1601</v>
      </c>
    </row>
    <row r="741" spans="1:5">
      <c r="A741" s="108">
        <v>1018</v>
      </c>
      <c r="B741" s="108" t="s">
        <v>1602</v>
      </c>
      <c r="C741" s="108" t="s">
        <v>290</v>
      </c>
      <c r="D741" s="108" t="s">
        <v>203</v>
      </c>
      <c r="E741" s="109" t="s">
        <v>1603</v>
      </c>
    </row>
    <row r="742" spans="1:5">
      <c r="A742" s="108">
        <v>39250</v>
      </c>
      <c r="B742" s="108" t="s">
        <v>1604</v>
      </c>
      <c r="C742" s="108" t="s">
        <v>290</v>
      </c>
      <c r="D742" s="108" t="s">
        <v>203</v>
      </c>
      <c r="E742" s="109" t="s">
        <v>1605</v>
      </c>
    </row>
    <row r="743" spans="1:5">
      <c r="A743" s="108">
        <v>994</v>
      </c>
      <c r="B743" s="108" t="s">
        <v>1606</v>
      </c>
      <c r="C743" s="108" t="s">
        <v>290</v>
      </c>
      <c r="D743" s="108" t="s">
        <v>203</v>
      </c>
      <c r="E743" s="109" t="s">
        <v>1607</v>
      </c>
    </row>
    <row r="744" spans="1:5">
      <c r="A744" s="108">
        <v>977</v>
      </c>
      <c r="B744" s="108" t="s">
        <v>1608</v>
      </c>
      <c r="C744" s="108" t="s">
        <v>290</v>
      </c>
      <c r="D744" s="108" t="s">
        <v>203</v>
      </c>
      <c r="E744" s="109" t="s">
        <v>1609</v>
      </c>
    </row>
    <row r="745" spans="1:5">
      <c r="A745" s="108">
        <v>998</v>
      </c>
      <c r="B745" s="108" t="s">
        <v>1610</v>
      </c>
      <c r="C745" s="108" t="s">
        <v>290</v>
      </c>
      <c r="D745" s="108" t="s">
        <v>203</v>
      </c>
      <c r="E745" s="109" t="s">
        <v>1611</v>
      </c>
    </row>
    <row r="746" spans="1:5">
      <c r="A746" s="108">
        <v>39251</v>
      </c>
      <c r="B746" s="108" t="s">
        <v>1612</v>
      </c>
      <c r="C746" s="108" t="s">
        <v>290</v>
      </c>
      <c r="D746" s="108" t="s">
        <v>203</v>
      </c>
      <c r="E746" s="109" t="s">
        <v>1613</v>
      </c>
    </row>
    <row r="747" spans="1:5">
      <c r="A747" s="108">
        <v>1011</v>
      </c>
      <c r="B747" s="108" t="s">
        <v>1614</v>
      </c>
      <c r="C747" s="108" t="s">
        <v>290</v>
      </c>
      <c r="D747" s="108" t="s">
        <v>203</v>
      </c>
      <c r="E747" s="109" t="s">
        <v>1118</v>
      </c>
    </row>
    <row r="748" spans="1:5">
      <c r="A748" s="108">
        <v>39252</v>
      </c>
      <c r="B748" s="108" t="s">
        <v>1615</v>
      </c>
      <c r="C748" s="108" t="s">
        <v>290</v>
      </c>
      <c r="D748" s="108" t="s">
        <v>203</v>
      </c>
      <c r="E748" s="109" t="s">
        <v>1616</v>
      </c>
    </row>
    <row r="749" spans="1:5">
      <c r="A749" s="108">
        <v>1013</v>
      </c>
      <c r="B749" s="108" t="s">
        <v>1617</v>
      </c>
      <c r="C749" s="108" t="s">
        <v>290</v>
      </c>
      <c r="D749" s="108" t="s">
        <v>203</v>
      </c>
      <c r="E749" s="109" t="s">
        <v>1618</v>
      </c>
    </row>
    <row r="750" spans="1:5">
      <c r="A750" s="108">
        <v>980</v>
      </c>
      <c r="B750" s="108" t="s">
        <v>1619</v>
      </c>
      <c r="C750" s="108" t="s">
        <v>290</v>
      </c>
      <c r="D750" s="108" t="s">
        <v>203</v>
      </c>
      <c r="E750" s="109" t="s">
        <v>1620</v>
      </c>
    </row>
    <row r="751" spans="1:5">
      <c r="A751" s="108">
        <v>39237</v>
      </c>
      <c r="B751" s="108" t="s">
        <v>1621</v>
      </c>
      <c r="C751" s="108" t="s">
        <v>290</v>
      </c>
      <c r="D751" s="108" t="s">
        <v>203</v>
      </c>
      <c r="E751" s="109" t="s">
        <v>1622</v>
      </c>
    </row>
    <row r="752" spans="1:5">
      <c r="A752" s="108">
        <v>39238</v>
      </c>
      <c r="B752" s="108" t="s">
        <v>1623</v>
      </c>
      <c r="C752" s="108" t="s">
        <v>290</v>
      </c>
      <c r="D752" s="108" t="s">
        <v>203</v>
      </c>
      <c r="E752" s="109" t="s">
        <v>1624</v>
      </c>
    </row>
    <row r="753" spans="1:5">
      <c r="A753" s="108">
        <v>979</v>
      </c>
      <c r="B753" s="108" t="s">
        <v>1625</v>
      </c>
      <c r="C753" s="108" t="s">
        <v>290</v>
      </c>
      <c r="D753" s="108" t="s">
        <v>203</v>
      </c>
      <c r="E753" s="109" t="s">
        <v>1626</v>
      </c>
    </row>
    <row r="754" spans="1:5">
      <c r="A754" s="108">
        <v>39239</v>
      </c>
      <c r="B754" s="108" t="s">
        <v>1627</v>
      </c>
      <c r="C754" s="108" t="s">
        <v>290</v>
      </c>
      <c r="D754" s="108" t="s">
        <v>203</v>
      </c>
      <c r="E754" s="109" t="s">
        <v>1628</v>
      </c>
    </row>
    <row r="755" spans="1:5">
      <c r="A755" s="108">
        <v>1014</v>
      </c>
      <c r="B755" s="108" t="s">
        <v>1629</v>
      </c>
      <c r="C755" s="108" t="s">
        <v>290</v>
      </c>
      <c r="D755" s="108" t="s">
        <v>203</v>
      </c>
      <c r="E755" s="109" t="s">
        <v>1630</v>
      </c>
    </row>
    <row r="756" spans="1:5">
      <c r="A756" s="108">
        <v>39240</v>
      </c>
      <c r="B756" s="108" t="s">
        <v>1631</v>
      </c>
      <c r="C756" s="108" t="s">
        <v>290</v>
      </c>
      <c r="D756" s="108" t="s">
        <v>203</v>
      </c>
      <c r="E756" s="109" t="s">
        <v>1632</v>
      </c>
    </row>
    <row r="757" spans="1:5">
      <c r="A757" s="108">
        <v>39232</v>
      </c>
      <c r="B757" s="108" t="s">
        <v>1633</v>
      </c>
      <c r="C757" s="108" t="s">
        <v>290</v>
      </c>
      <c r="D757" s="108" t="s">
        <v>203</v>
      </c>
      <c r="E757" s="109" t="s">
        <v>1634</v>
      </c>
    </row>
    <row r="758" spans="1:5">
      <c r="A758" s="108">
        <v>39233</v>
      </c>
      <c r="B758" s="108" t="s">
        <v>1635</v>
      </c>
      <c r="C758" s="108" t="s">
        <v>290</v>
      </c>
      <c r="D758" s="108" t="s">
        <v>203</v>
      </c>
      <c r="E758" s="109" t="s">
        <v>1636</v>
      </c>
    </row>
    <row r="759" spans="1:5">
      <c r="A759" s="108">
        <v>981</v>
      </c>
      <c r="B759" s="108" t="s">
        <v>1637</v>
      </c>
      <c r="C759" s="108" t="s">
        <v>290</v>
      </c>
      <c r="D759" s="108" t="s">
        <v>215</v>
      </c>
      <c r="E759" s="109" t="s">
        <v>1638</v>
      </c>
    </row>
    <row r="760" spans="1:5">
      <c r="A760" s="108">
        <v>39234</v>
      </c>
      <c r="B760" s="108" t="s">
        <v>1639</v>
      </c>
      <c r="C760" s="108" t="s">
        <v>290</v>
      </c>
      <c r="D760" s="108" t="s">
        <v>203</v>
      </c>
      <c r="E760" s="109" t="s">
        <v>1640</v>
      </c>
    </row>
    <row r="761" spans="1:5">
      <c r="A761" s="108">
        <v>982</v>
      </c>
      <c r="B761" s="108" t="s">
        <v>1641</v>
      </c>
      <c r="C761" s="108" t="s">
        <v>290</v>
      </c>
      <c r="D761" s="108" t="s">
        <v>203</v>
      </c>
      <c r="E761" s="109" t="s">
        <v>1483</v>
      </c>
    </row>
    <row r="762" spans="1:5">
      <c r="A762" s="108">
        <v>39235</v>
      </c>
      <c r="B762" s="108" t="s">
        <v>1642</v>
      </c>
      <c r="C762" s="108" t="s">
        <v>290</v>
      </c>
      <c r="D762" s="108" t="s">
        <v>203</v>
      </c>
      <c r="E762" s="109" t="s">
        <v>1643</v>
      </c>
    </row>
    <row r="763" spans="1:5">
      <c r="A763" s="108">
        <v>39236</v>
      </c>
      <c r="B763" s="108" t="s">
        <v>1644</v>
      </c>
      <c r="C763" s="108" t="s">
        <v>290</v>
      </c>
      <c r="D763" s="108" t="s">
        <v>203</v>
      </c>
      <c r="E763" s="109" t="s">
        <v>1645</v>
      </c>
    </row>
    <row r="764" spans="1:5">
      <c r="A764" s="108">
        <v>990</v>
      </c>
      <c r="B764" s="108" t="s">
        <v>1646</v>
      </c>
      <c r="C764" s="108" t="s">
        <v>290</v>
      </c>
      <c r="D764" s="108" t="s">
        <v>203</v>
      </c>
      <c r="E764" s="109" t="s">
        <v>1647</v>
      </c>
    </row>
    <row r="765" spans="1:5">
      <c r="A765" s="108">
        <v>39241</v>
      </c>
      <c r="B765" s="108" t="s">
        <v>1648</v>
      </c>
      <c r="C765" s="108" t="s">
        <v>290</v>
      </c>
      <c r="D765" s="108" t="s">
        <v>203</v>
      </c>
      <c r="E765" s="109" t="s">
        <v>1649</v>
      </c>
    </row>
    <row r="766" spans="1:5">
      <c r="A766" s="108">
        <v>1005</v>
      </c>
      <c r="B766" s="108" t="s">
        <v>1650</v>
      </c>
      <c r="C766" s="108" t="s">
        <v>290</v>
      </c>
      <c r="D766" s="108" t="s">
        <v>203</v>
      </c>
      <c r="E766" s="109" t="s">
        <v>1651</v>
      </c>
    </row>
    <row r="767" spans="1:5">
      <c r="A767" s="108">
        <v>991</v>
      </c>
      <c r="B767" s="108" t="s">
        <v>1652</v>
      </c>
      <c r="C767" s="108" t="s">
        <v>290</v>
      </c>
      <c r="D767" s="108" t="s">
        <v>203</v>
      </c>
      <c r="E767" s="109" t="s">
        <v>1653</v>
      </c>
    </row>
    <row r="768" spans="1:5">
      <c r="A768" s="108">
        <v>986</v>
      </c>
      <c r="B768" s="108" t="s">
        <v>1654</v>
      </c>
      <c r="C768" s="108" t="s">
        <v>290</v>
      </c>
      <c r="D768" s="108" t="s">
        <v>203</v>
      </c>
      <c r="E768" s="109" t="s">
        <v>1655</v>
      </c>
    </row>
    <row r="769" spans="1:5">
      <c r="A769" s="108">
        <v>987</v>
      </c>
      <c r="B769" s="108" t="s">
        <v>1656</v>
      </c>
      <c r="C769" s="108" t="s">
        <v>290</v>
      </c>
      <c r="D769" s="108" t="s">
        <v>203</v>
      </c>
      <c r="E769" s="109" t="s">
        <v>1657</v>
      </c>
    </row>
    <row r="770" spans="1:5">
      <c r="A770" s="108">
        <v>1007</v>
      </c>
      <c r="B770" s="108" t="s">
        <v>1658</v>
      </c>
      <c r="C770" s="108" t="s">
        <v>290</v>
      </c>
      <c r="D770" s="108" t="s">
        <v>203</v>
      </c>
      <c r="E770" s="109" t="s">
        <v>1659</v>
      </c>
    </row>
    <row r="771" spans="1:5">
      <c r="A771" s="108">
        <v>1008</v>
      </c>
      <c r="B771" s="108" t="s">
        <v>1660</v>
      </c>
      <c r="C771" s="108" t="s">
        <v>290</v>
      </c>
      <c r="D771" s="108" t="s">
        <v>203</v>
      </c>
      <c r="E771" s="109" t="s">
        <v>1661</v>
      </c>
    </row>
    <row r="772" spans="1:5">
      <c r="A772" s="108">
        <v>988</v>
      </c>
      <c r="B772" s="108" t="s">
        <v>1662</v>
      </c>
      <c r="C772" s="108" t="s">
        <v>290</v>
      </c>
      <c r="D772" s="108" t="s">
        <v>203</v>
      </c>
      <c r="E772" s="109" t="s">
        <v>1663</v>
      </c>
    </row>
    <row r="773" spans="1:5">
      <c r="A773" s="108">
        <v>989</v>
      </c>
      <c r="B773" s="108" t="s">
        <v>1664</v>
      </c>
      <c r="C773" s="108" t="s">
        <v>290</v>
      </c>
      <c r="D773" s="108" t="s">
        <v>203</v>
      </c>
      <c r="E773" s="109" t="s">
        <v>1665</v>
      </c>
    </row>
    <row r="774" spans="1:5">
      <c r="A774" s="108">
        <v>1006</v>
      </c>
      <c r="B774" s="108" t="s">
        <v>1666</v>
      </c>
      <c r="C774" s="108" t="s">
        <v>290</v>
      </c>
      <c r="D774" s="108" t="s">
        <v>203</v>
      </c>
      <c r="E774" s="109" t="s">
        <v>1667</v>
      </c>
    </row>
    <row r="775" spans="1:5">
      <c r="A775" s="108">
        <v>43972</v>
      </c>
      <c r="B775" s="108" t="s">
        <v>1668</v>
      </c>
      <c r="C775" s="108" t="s">
        <v>290</v>
      </c>
      <c r="D775" s="108" t="s">
        <v>203</v>
      </c>
      <c r="E775" s="109" t="s">
        <v>1137</v>
      </c>
    </row>
    <row r="776" spans="1:5">
      <c r="A776" s="108">
        <v>43971</v>
      </c>
      <c r="B776" s="108" t="s">
        <v>1669</v>
      </c>
      <c r="C776" s="108" t="s">
        <v>290</v>
      </c>
      <c r="D776" s="108" t="s">
        <v>215</v>
      </c>
      <c r="E776" s="109" t="s">
        <v>1670</v>
      </c>
    </row>
    <row r="777" spans="1:5">
      <c r="A777" s="108">
        <v>39598</v>
      </c>
      <c r="B777" s="108" t="s">
        <v>1671</v>
      </c>
      <c r="C777" s="108" t="s">
        <v>290</v>
      </c>
      <c r="D777" s="108" t="s">
        <v>203</v>
      </c>
      <c r="E777" s="109" t="s">
        <v>1672</v>
      </c>
    </row>
    <row r="778" spans="1:5">
      <c r="A778" s="108">
        <v>43973</v>
      </c>
      <c r="B778" s="108" t="s">
        <v>1673</v>
      </c>
      <c r="C778" s="108" t="s">
        <v>290</v>
      </c>
      <c r="D778" s="108" t="s">
        <v>203</v>
      </c>
      <c r="E778" s="109" t="s">
        <v>1674</v>
      </c>
    </row>
    <row r="779" spans="1:5">
      <c r="A779" s="108">
        <v>39599</v>
      </c>
      <c r="B779" s="108" t="s">
        <v>1675</v>
      </c>
      <c r="C779" s="108" t="s">
        <v>290</v>
      </c>
      <c r="D779" s="108" t="s">
        <v>203</v>
      </c>
      <c r="E779" s="109" t="s">
        <v>1676</v>
      </c>
    </row>
    <row r="780" spans="1:5">
      <c r="A780" s="108">
        <v>43832</v>
      </c>
      <c r="B780" s="108" t="s">
        <v>1677</v>
      </c>
      <c r="C780" s="108" t="s">
        <v>290</v>
      </c>
      <c r="D780" s="108" t="s">
        <v>203</v>
      </c>
      <c r="E780" s="109" t="s">
        <v>1678</v>
      </c>
    </row>
    <row r="781" spans="1:5">
      <c r="A781" s="108">
        <v>34602</v>
      </c>
      <c r="B781" s="108" t="s">
        <v>1679</v>
      </c>
      <c r="C781" s="108" t="s">
        <v>290</v>
      </c>
      <c r="D781" s="108" t="s">
        <v>203</v>
      </c>
      <c r="E781" s="109" t="s">
        <v>1680</v>
      </c>
    </row>
    <row r="782" spans="1:5">
      <c r="A782" s="108">
        <v>34607</v>
      </c>
      <c r="B782" s="108" t="s">
        <v>1681</v>
      </c>
      <c r="C782" s="108" t="s">
        <v>290</v>
      </c>
      <c r="D782" s="108" t="s">
        <v>203</v>
      </c>
      <c r="E782" s="109" t="s">
        <v>1682</v>
      </c>
    </row>
    <row r="783" spans="1:5">
      <c r="A783" s="108">
        <v>34609</v>
      </c>
      <c r="B783" s="108" t="s">
        <v>1683</v>
      </c>
      <c r="C783" s="108" t="s">
        <v>290</v>
      </c>
      <c r="D783" s="108" t="s">
        <v>203</v>
      </c>
      <c r="E783" s="109" t="s">
        <v>1684</v>
      </c>
    </row>
    <row r="784" spans="1:5">
      <c r="A784" s="108">
        <v>34618</v>
      </c>
      <c r="B784" s="108" t="s">
        <v>1685</v>
      </c>
      <c r="C784" s="108" t="s">
        <v>290</v>
      </c>
      <c r="D784" s="108" t="s">
        <v>203</v>
      </c>
      <c r="E784" s="109" t="s">
        <v>1686</v>
      </c>
    </row>
    <row r="785" spans="1:5">
      <c r="A785" s="108">
        <v>34621</v>
      </c>
      <c r="B785" s="108" t="s">
        <v>1687</v>
      </c>
      <c r="C785" s="108" t="s">
        <v>290</v>
      </c>
      <c r="D785" s="108" t="s">
        <v>203</v>
      </c>
      <c r="E785" s="109" t="s">
        <v>1688</v>
      </c>
    </row>
    <row r="786" spans="1:5">
      <c r="A786" s="108">
        <v>34622</v>
      </c>
      <c r="B786" s="108" t="s">
        <v>1689</v>
      </c>
      <c r="C786" s="108" t="s">
        <v>290</v>
      </c>
      <c r="D786" s="108" t="s">
        <v>203</v>
      </c>
      <c r="E786" s="109" t="s">
        <v>1690</v>
      </c>
    </row>
    <row r="787" spans="1:5">
      <c r="A787" s="108">
        <v>34624</v>
      </c>
      <c r="B787" s="108" t="s">
        <v>1691</v>
      </c>
      <c r="C787" s="108" t="s">
        <v>290</v>
      </c>
      <c r="D787" s="108" t="s">
        <v>203</v>
      </c>
      <c r="E787" s="109" t="s">
        <v>1692</v>
      </c>
    </row>
    <row r="788" spans="1:5">
      <c r="A788" s="108">
        <v>34627</v>
      </c>
      <c r="B788" s="108" t="s">
        <v>1693</v>
      </c>
      <c r="C788" s="108" t="s">
        <v>290</v>
      </c>
      <c r="D788" s="108" t="s">
        <v>203</v>
      </c>
      <c r="E788" s="109" t="s">
        <v>1411</v>
      </c>
    </row>
    <row r="789" spans="1:5">
      <c r="A789" s="108">
        <v>34629</v>
      </c>
      <c r="B789" s="108" t="s">
        <v>1694</v>
      </c>
      <c r="C789" s="108" t="s">
        <v>290</v>
      </c>
      <c r="D789" s="108" t="s">
        <v>203</v>
      </c>
      <c r="E789" s="109" t="s">
        <v>1695</v>
      </c>
    </row>
    <row r="790" spans="1:5">
      <c r="A790" s="108">
        <v>39257</v>
      </c>
      <c r="B790" s="108" t="s">
        <v>1696</v>
      </c>
      <c r="C790" s="108" t="s">
        <v>290</v>
      </c>
      <c r="D790" s="108" t="s">
        <v>203</v>
      </c>
      <c r="E790" s="109" t="s">
        <v>1686</v>
      </c>
    </row>
    <row r="791" spans="1:5">
      <c r="A791" s="108">
        <v>39261</v>
      </c>
      <c r="B791" s="108" t="s">
        <v>1697</v>
      </c>
      <c r="C791" s="108" t="s">
        <v>290</v>
      </c>
      <c r="D791" s="108" t="s">
        <v>203</v>
      </c>
      <c r="E791" s="109" t="s">
        <v>1698</v>
      </c>
    </row>
    <row r="792" spans="1:5">
      <c r="A792" s="108">
        <v>39268</v>
      </c>
      <c r="B792" s="108" t="s">
        <v>1699</v>
      </c>
      <c r="C792" s="108" t="s">
        <v>290</v>
      </c>
      <c r="D792" s="108" t="s">
        <v>203</v>
      </c>
      <c r="E792" s="109" t="s">
        <v>1700</v>
      </c>
    </row>
    <row r="793" spans="1:5">
      <c r="A793" s="108">
        <v>39262</v>
      </c>
      <c r="B793" s="108" t="s">
        <v>1701</v>
      </c>
      <c r="C793" s="108" t="s">
        <v>290</v>
      </c>
      <c r="D793" s="108" t="s">
        <v>203</v>
      </c>
      <c r="E793" s="109" t="s">
        <v>1702</v>
      </c>
    </row>
    <row r="794" spans="1:5">
      <c r="A794" s="108">
        <v>39258</v>
      </c>
      <c r="B794" s="108" t="s">
        <v>1703</v>
      </c>
      <c r="C794" s="108" t="s">
        <v>290</v>
      </c>
      <c r="D794" s="108" t="s">
        <v>203</v>
      </c>
      <c r="E794" s="109" t="s">
        <v>1704</v>
      </c>
    </row>
    <row r="795" spans="1:5">
      <c r="A795" s="108">
        <v>39263</v>
      </c>
      <c r="B795" s="108" t="s">
        <v>1705</v>
      </c>
      <c r="C795" s="108" t="s">
        <v>290</v>
      </c>
      <c r="D795" s="108" t="s">
        <v>203</v>
      </c>
      <c r="E795" s="109" t="s">
        <v>1706</v>
      </c>
    </row>
    <row r="796" spans="1:5">
      <c r="A796" s="108">
        <v>39264</v>
      </c>
      <c r="B796" s="108" t="s">
        <v>1707</v>
      </c>
      <c r="C796" s="108" t="s">
        <v>290</v>
      </c>
      <c r="D796" s="108" t="s">
        <v>203</v>
      </c>
      <c r="E796" s="109" t="s">
        <v>1708</v>
      </c>
    </row>
    <row r="797" spans="1:5">
      <c r="A797" s="108">
        <v>39259</v>
      </c>
      <c r="B797" s="108" t="s">
        <v>1709</v>
      </c>
      <c r="C797" s="108" t="s">
        <v>290</v>
      </c>
      <c r="D797" s="108" t="s">
        <v>203</v>
      </c>
      <c r="E797" s="109" t="s">
        <v>1710</v>
      </c>
    </row>
    <row r="798" spans="1:5">
      <c r="A798" s="108">
        <v>39265</v>
      </c>
      <c r="B798" s="108" t="s">
        <v>1711</v>
      </c>
      <c r="C798" s="108" t="s">
        <v>290</v>
      </c>
      <c r="D798" s="108" t="s">
        <v>203</v>
      </c>
      <c r="E798" s="109" t="s">
        <v>1712</v>
      </c>
    </row>
    <row r="799" spans="1:5">
      <c r="A799" s="108">
        <v>39260</v>
      </c>
      <c r="B799" s="108" t="s">
        <v>1713</v>
      </c>
      <c r="C799" s="108" t="s">
        <v>290</v>
      </c>
      <c r="D799" s="108" t="s">
        <v>203</v>
      </c>
      <c r="E799" s="109" t="s">
        <v>1714</v>
      </c>
    </row>
    <row r="800" spans="1:5">
      <c r="A800" s="108">
        <v>39266</v>
      </c>
      <c r="B800" s="108" t="s">
        <v>1715</v>
      </c>
      <c r="C800" s="108" t="s">
        <v>290</v>
      </c>
      <c r="D800" s="108" t="s">
        <v>203</v>
      </c>
      <c r="E800" s="109" t="s">
        <v>1716</v>
      </c>
    </row>
    <row r="801" spans="1:5">
      <c r="A801" s="108">
        <v>39267</v>
      </c>
      <c r="B801" s="108" t="s">
        <v>1717</v>
      </c>
      <c r="C801" s="108" t="s">
        <v>290</v>
      </c>
      <c r="D801" s="108" t="s">
        <v>203</v>
      </c>
      <c r="E801" s="109" t="s">
        <v>1718</v>
      </c>
    </row>
    <row r="802" spans="1:5">
      <c r="A802" s="108">
        <v>11901</v>
      </c>
      <c r="B802" s="108" t="s">
        <v>1719</v>
      </c>
      <c r="C802" s="108" t="s">
        <v>290</v>
      </c>
      <c r="D802" s="108" t="s">
        <v>203</v>
      </c>
      <c r="E802" s="109" t="s">
        <v>1385</v>
      </c>
    </row>
    <row r="803" spans="1:5">
      <c r="A803" s="108">
        <v>11902</v>
      </c>
      <c r="B803" s="108" t="s">
        <v>1720</v>
      </c>
      <c r="C803" s="108" t="s">
        <v>290</v>
      </c>
      <c r="D803" s="108" t="s">
        <v>203</v>
      </c>
      <c r="E803" s="109" t="s">
        <v>1721</v>
      </c>
    </row>
    <row r="804" spans="1:5">
      <c r="A804" s="108">
        <v>11903</v>
      </c>
      <c r="B804" s="108" t="s">
        <v>1722</v>
      </c>
      <c r="C804" s="108" t="s">
        <v>290</v>
      </c>
      <c r="D804" s="108" t="s">
        <v>203</v>
      </c>
      <c r="E804" s="109" t="s">
        <v>1723</v>
      </c>
    </row>
    <row r="805" spans="1:5">
      <c r="A805" s="108">
        <v>11904</v>
      </c>
      <c r="B805" s="108" t="s">
        <v>1724</v>
      </c>
      <c r="C805" s="108" t="s">
        <v>290</v>
      </c>
      <c r="D805" s="108" t="s">
        <v>203</v>
      </c>
      <c r="E805" s="109" t="s">
        <v>1725</v>
      </c>
    </row>
    <row r="806" spans="1:5">
      <c r="A806" s="108">
        <v>11905</v>
      </c>
      <c r="B806" s="108" t="s">
        <v>1726</v>
      </c>
      <c r="C806" s="108" t="s">
        <v>290</v>
      </c>
      <c r="D806" s="108" t="s">
        <v>203</v>
      </c>
      <c r="E806" s="109" t="s">
        <v>1727</v>
      </c>
    </row>
    <row r="807" spans="1:5">
      <c r="A807" s="108">
        <v>11906</v>
      </c>
      <c r="B807" s="108" t="s">
        <v>1728</v>
      </c>
      <c r="C807" s="108" t="s">
        <v>290</v>
      </c>
      <c r="D807" s="108" t="s">
        <v>203</v>
      </c>
      <c r="E807" s="109" t="s">
        <v>1394</v>
      </c>
    </row>
    <row r="808" spans="1:5">
      <c r="A808" s="108">
        <v>11919</v>
      </c>
      <c r="B808" s="108" t="s">
        <v>1729</v>
      </c>
      <c r="C808" s="108" t="s">
        <v>290</v>
      </c>
      <c r="D808" s="108" t="s">
        <v>203</v>
      </c>
      <c r="E808" s="109" t="s">
        <v>1730</v>
      </c>
    </row>
    <row r="809" spans="1:5">
      <c r="A809" s="108">
        <v>11920</v>
      </c>
      <c r="B809" s="108" t="s">
        <v>1731</v>
      </c>
      <c r="C809" s="108" t="s">
        <v>290</v>
      </c>
      <c r="D809" s="108" t="s">
        <v>203</v>
      </c>
      <c r="E809" s="109" t="s">
        <v>1732</v>
      </c>
    </row>
    <row r="810" spans="1:5">
      <c r="A810" s="108">
        <v>11924</v>
      </c>
      <c r="B810" s="108" t="s">
        <v>1733</v>
      </c>
      <c r="C810" s="108" t="s">
        <v>290</v>
      </c>
      <c r="D810" s="108" t="s">
        <v>203</v>
      </c>
      <c r="E810" s="109" t="s">
        <v>1734</v>
      </c>
    </row>
    <row r="811" spans="1:5">
      <c r="A811" s="108">
        <v>11921</v>
      </c>
      <c r="B811" s="108" t="s">
        <v>1735</v>
      </c>
      <c r="C811" s="108" t="s">
        <v>290</v>
      </c>
      <c r="D811" s="108" t="s">
        <v>203</v>
      </c>
      <c r="E811" s="109" t="s">
        <v>1736</v>
      </c>
    </row>
    <row r="812" spans="1:5">
      <c r="A812" s="108">
        <v>11922</v>
      </c>
      <c r="B812" s="108" t="s">
        <v>1737</v>
      </c>
      <c r="C812" s="108" t="s">
        <v>290</v>
      </c>
      <c r="D812" s="108" t="s">
        <v>203</v>
      </c>
      <c r="E812" s="109" t="s">
        <v>1738</v>
      </c>
    </row>
    <row r="813" spans="1:5">
      <c r="A813" s="108">
        <v>11923</v>
      </c>
      <c r="B813" s="108" t="s">
        <v>1739</v>
      </c>
      <c r="C813" s="108" t="s">
        <v>290</v>
      </c>
      <c r="D813" s="108" t="s">
        <v>203</v>
      </c>
      <c r="E813" s="109" t="s">
        <v>1740</v>
      </c>
    </row>
    <row r="814" spans="1:5">
      <c r="A814" s="108">
        <v>11916</v>
      </c>
      <c r="B814" s="108" t="s">
        <v>1741</v>
      </c>
      <c r="C814" s="108" t="s">
        <v>290</v>
      </c>
      <c r="D814" s="108" t="s">
        <v>203</v>
      </c>
      <c r="E814" s="109" t="s">
        <v>1742</v>
      </c>
    </row>
    <row r="815" spans="1:5">
      <c r="A815" s="108">
        <v>11914</v>
      </c>
      <c r="B815" s="108" t="s">
        <v>1743</v>
      </c>
      <c r="C815" s="108" t="s">
        <v>290</v>
      </c>
      <c r="D815" s="108" t="s">
        <v>203</v>
      </c>
      <c r="E815" s="109" t="s">
        <v>1744</v>
      </c>
    </row>
    <row r="816" spans="1:5">
      <c r="A816" s="108">
        <v>11917</v>
      </c>
      <c r="B816" s="108" t="s">
        <v>1745</v>
      </c>
      <c r="C816" s="108" t="s">
        <v>290</v>
      </c>
      <c r="D816" s="108" t="s">
        <v>203</v>
      </c>
      <c r="E816" s="109" t="s">
        <v>1746</v>
      </c>
    </row>
    <row r="817" spans="1:5">
      <c r="A817" s="108">
        <v>11918</v>
      </c>
      <c r="B817" s="108" t="s">
        <v>1747</v>
      </c>
      <c r="C817" s="108" t="s">
        <v>290</v>
      </c>
      <c r="D817" s="108" t="s">
        <v>203</v>
      </c>
      <c r="E817" s="109" t="s">
        <v>1748</v>
      </c>
    </row>
    <row r="818" spans="1:5">
      <c r="A818" s="108">
        <v>37734</v>
      </c>
      <c r="B818" s="108" t="s">
        <v>1749</v>
      </c>
      <c r="C818" s="108" t="s">
        <v>202</v>
      </c>
      <c r="D818" s="108" t="s">
        <v>206</v>
      </c>
      <c r="E818" s="109" t="s">
        <v>1750</v>
      </c>
    </row>
    <row r="819" spans="1:5">
      <c r="A819" s="108">
        <v>42251</v>
      </c>
      <c r="B819" s="108" t="s">
        <v>1751</v>
      </c>
      <c r="C819" s="108" t="s">
        <v>202</v>
      </c>
      <c r="D819" s="108" t="s">
        <v>206</v>
      </c>
      <c r="E819" s="109" t="s">
        <v>1752</v>
      </c>
    </row>
    <row r="820" spans="1:5">
      <c r="A820" s="108">
        <v>37733</v>
      </c>
      <c r="B820" s="108" t="s">
        <v>1753</v>
      </c>
      <c r="C820" s="108" t="s">
        <v>202</v>
      </c>
      <c r="D820" s="108" t="s">
        <v>206</v>
      </c>
      <c r="E820" s="109" t="s">
        <v>1754</v>
      </c>
    </row>
    <row r="821" spans="1:5">
      <c r="A821" s="108">
        <v>37735</v>
      </c>
      <c r="B821" s="108" t="s">
        <v>1755</v>
      </c>
      <c r="C821" s="108" t="s">
        <v>202</v>
      </c>
      <c r="D821" s="108" t="s">
        <v>206</v>
      </c>
      <c r="E821" s="109" t="s">
        <v>1756</v>
      </c>
    </row>
    <row r="822" spans="1:5">
      <c r="A822" s="108">
        <v>5090</v>
      </c>
      <c r="B822" s="108" t="s">
        <v>1757</v>
      </c>
      <c r="C822" s="108" t="s">
        <v>202</v>
      </c>
      <c r="D822" s="108" t="s">
        <v>215</v>
      </c>
      <c r="E822" s="109" t="s">
        <v>1758</v>
      </c>
    </row>
    <row r="823" spans="1:5">
      <c r="A823" s="108">
        <v>5085</v>
      </c>
      <c r="B823" s="108" t="s">
        <v>1759</v>
      </c>
      <c r="C823" s="108" t="s">
        <v>202</v>
      </c>
      <c r="D823" s="108" t="s">
        <v>203</v>
      </c>
      <c r="E823" s="109" t="s">
        <v>1760</v>
      </c>
    </row>
    <row r="824" spans="1:5">
      <c r="A824" s="108">
        <v>43603</v>
      </c>
      <c r="B824" s="108" t="s">
        <v>1761</v>
      </c>
      <c r="C824" s="108" t="s">
        <v>202</v>
      </c>
      <c r="D824" s="108" t="s">
        <v>203</v>
      </c>
      <c r="E824" s="109" t="s">
        <v>1762</v>
      </c>
    </row>
    <row r="825" spans="1:5">
      <c r="A825" s="108">
        <v>38374</v>
      </c>
      <c r="B825" s="108" t="s">
        <v>1763</v>
      </c>
      <c r="C825" s="108" t="s">
        <v>202</v>
      </c>
      <c r="D825" s="108" t="s">
        <v>203</v>
      </c>
      <c r="E825" s="109" t="s">
        <v>1764</v>
      </c>
    </row>
    <row r="826" spans="1:5">
      <c r="A826" s="108">
        <v>20212</v>
      </c>
      <c r="B826" s="108" t="s">
        <v>1765</v>
      </c>
      <c r="C826" s="108" t="s">
        <v>290</v>
      </c>
      <c r="D826" s="108" t="s">
        <v>203</v>
      </c>
      <c r="E826" s="109" t="s">
        <v>1766</v>
      </c>
    </row>
    <row r="827" spans="1:5">
      <c r="A827" s="108">
        <v>20209</v>
      </c>
      <c r="B827" s="108" t="s">
        <v>1767</v>
      </c>
      <c r="C827" s="108" t="s">
        <v>290</v>
      </c>
      <c r="D827" s="108" t="s">
        <v>203</v>
      </c>
      <c r="E827" s="109" t="s">
        <v>1768</v>
      </c>
    </row>
    <row r="828" spans="1:5">
      <c r="A828" s="108">
        <v>4430</v>
      </c>
      <c r="B828" s="108" t="s">
        <v>1769</v>
      </c>
      <c r="C828" s="108" t="s">
        <v>290</v>
      </c>
      <c r="D828" s="108" t="s">
        <v>215</v>
      </c>
      <c r="E828" s="109" t="s">
        <v>1770</v>
      </c>
    </row>
    <row r="829" spans="1:5">
      <c r="A829" s="108">
        <v>4433</v>
      </c>
      <c r="B829" s="108" t="s">
        <v>1771</v>
      </c>
      <c r="C829" s="108" t="s">
        <v>290</v>
      </c>
      <c r="D829" s="108" t="s">
        <v>203</v>
      </c>
      <c r="E829" s="109" t="s">
        <v>1772</v>
      </c>
    </row>
    <row r="830" spans="1:5">
      <c r="A830" s="108">
        <v>4400</v>
      </c>
      <c r="B830" s="108" t="s">
        <v>1773</v>
      </c>
      <c r="C830" s="108" t="s">
        <v>290</v>
      </c>
      <c r="D830" s="108" t="s">
        <v>203</v>
      </c>
      <c r="E830" s="109" t="s">
        <v>1774</v>
      </c>
    </row>
    <row r="831" spans="1:5">
      <c r="A831" s="108">
        <v>2729</v>
      </c>
      <c r="B831" s="108" t="s">
        <v>1775</v>
      </c>
      <c r="C831" s="108" t="s">
        <v>202</v>
      </c>
      <c r="D831" s="108" t="s">
        <v>203</v>
      </c>
      <c r="E831" s="109" t="s">
        <v>1776</v>
      </c>
    </row>
    <row r="832" spans="1:5">
      <c r="A832" s="108">
        <v>4513</v>
      </c>
      <c r="B832" s="108" t="s">
        <v>1777</v>
      </c>
      <c r="C832" s="108" t="s">
        <v>290</v>
      </c>
      <c r="D832" s="108" t="s">
        <v>203</v>
      </c>
      <c r="E832" s="109" t="s">
        <v>1778</v>
      </c>
    </row>
    <row r="833" spans="1:5">
      <c r="A833" s="108">
        <v>37106</v>
      </c>
      <c r="B833" s="108" t="s">
        <v>1779</v>
      </c>
      <c r="C833" s="108" t="s">
        <v>202</v>
      </c>
      <c r="D833" s="108" t="s">
        <v>203</v>
      </c>
      <c r="E833" s="109" t="s">
        <v>1780</v>
      </c>
    </row>
    <row r="834" spans="1:5">
      <c r="A834" s="108">
        <v>11869</v>
      </c>
      <c r="B834" s="108" t="s">
        <v>1781</v>
      </c>
      <c r="C834" s="108" t="s">
        <v>202</v>
      </c>
      <c r="D834" s="108" t="s">
        <v>203</v>
      </c>
      <c r="E834" s="109" t="s">
        <v>1782</v>
      </c>
    </row>
    <row r="835" spans="1:5">
      <c r="A835" s="108">
        <v>43981</v>
      </c>
      <c r="B835" s="108" t="s">
        <v>1783</v>
      </c>
      <c r="C835" s="108" t="s">
        <v>202</v>
      </c>
      <c r="D835" s="108" t="s">
        <v>203</v>
      </c>
      <c r="E835" s="109" t="s">
        <v>1784</v>
      </c>
    </row>
    <row r="836" spans="1:5">
      <c r="A836" s="108">
        <v>37104</v>
      </c>
      <c r="B836" s="108" t="s">
        <v>1785</v>
      </c>
      <c r="C836" s="108" t="s">
        <v>202</v>
      </c>
      <c r="D836" s="108" t="s">
        <v>203</v>
      </c>
      <c r="E836" s="109" t="s">
        <v>1786</v>
      </c>
    </row>
    <row r="837" spans="1:5">
      <c r="A837" s="108">
        <v>43982</v>
      </c>
      <c r="B837" s="108" t="s">
        <v>1787</v>
      </c>
      <c r="C837" s="108" t="s">
        <v>202</v>
      </c>
      <c r="D837" s="108" t="s">
        <v>203</v>
      </c>
      <c r="E837" s="109" t="s">
        <v>1788</v>
      </c>
    </row>
    <row r="838" spans="1:5">
      <c r="A838" s="108">
        <v>43978</v>
      </c>
      <c r="B838" s="108" t="s">
        <v>1789</v>
      </c>
      <c r="C838" s="108" t="s">
        <v>202</v>
      </c>
      <c r="D838" s="108" t="s">
        <v>203</v>
      </c>
      <c r="E838" s="109" t="s">
        <v>1790</v>
      </c>
    </row>
    <row r="839" spans="1:5">
      <c r="A839" s="108">
        <v>11871</v>
      </c>
      <c r="B839" s="108" t="s">
        <v>1791</v>
      </c>
      <c r="C839" s="108" t="s">
        <v>202</v>
      </c>
      <c r="D839" s="108" t="s">
        <v>203</v>
      </c>
      <c r="E839" s="109" t="s">
        <v>1792</v>
      </c>
    </row>
    <row r="840" spans="1:5">
      <c r="A840" s="108">
        <v>37105</v>
      </c>
      <c r="B840" s="108" t="s">
        <v>1793</v>
      </c>
      <c r="C840" s="108" t="s">
        <v>202</v>
      </c>
      <c r="D840" s="108" t="s">
        <v>203</v>
      </c>
      <c r="E840" s="109" t="s">
        <v>1794</v>
      </c>
    </row>
    <row r="841" spans="1:5">
      <c r="A841" s="108">
        <v>43980</v>
      </c>
      <c r="B841" s="108" t="s">
        <v>1795</v>
      </c>
      <c r="C841" s="108" t="s">
        <v>202</v>
      </c>
      <c r="D841" s="108" t="s">
        <v>203</v>
      </c>
      <c r="E841" s="109" t="s">
        <v>1796</v>
      </c>
    </row>
    <row r="842" spans="1:5">
      <c r="A842" s="108">
        <v>43979</v>
      </c>
      <c r="B842" s="108" t="s">
        <v>1797</v>
      </c>
      <c r="C842" s="108" t="s">
        <v>202</v>
      </c>
      <c r="D842" s="108" t="s">
        <v>203</v>
      </c>
      <c r="E842" s="109" t="s">
        <v>1798</v>
      </c>
    </row>
    <row r="843" spans="1:5">
      <c r="A843" s="108">
        <v>11868</v>
      </c>
      <c r="B843" s="108" t="s">
        <v>1799</v>
      </c>
      <c r="C843" s="108" t="s">
        <v>202</v>
      </c>
      <c r="D843" s="108" t="s">
        <v>203</v>
      </c>
      <c r="E843" s="109" t="s">
        <v>1800</v>
      </c>
    </row>
    <row r="844" spans="1:5">
      <c r="A844" s="108">
        <v>34636</v>
      </c>
      <c r="B844" s="108" t="s">
        <v>1801</v>
      </c>
      <c r="C844" s="108" t="s">
        <v>202</v>
      </c>
      <c r="D844" s="108" t="s">
        <v>215</v>
      </c>
      <c r="E844" s="109" t="s">
        <v>1802</v>
      </c>
    </row>
    <row r="845" spans="1:5">
      <c r="A845" s="108">
        <v>34639</v>
      </c>
      <c r="B845" s="108" t="s">
        <v>1803</v>
      </c>
      <c r="C845" s="108" t="s">
        <v>202</v>
      </c>
      <c r="D845" s="108" t="s">
        <v>203</v>
      </c>
      <c r="E845" s="109" t="s">
        <v>1804</v>
      </c>
    </row>
    <row r="846" spans="1:5">
      <c r="A846" s="108">
        <v>34640</v>
      </c>
      <c r="B846" s="108" t="s">
        <v>1805</v>
      </c>
      <c r="C846" s="108" t="s">
        <v>202</v>
      </c>
      <c r="D846" s="108" t="s">
        <v>203</v>
      </c>
      <c r="E846" s="109" t="s">
        <v>1806</v>
      </c>
    </row>
    <row r="847" spans="1:5">
      <c r="A847" s="108">
        <v>43977</v>
      </c>
      <c r="B847" s="108" t="s">
        <v>1807</v>
      </c>
      <c r="C847" s="108" t="s">
        <v>202</v>
      </c>
      <c r="D847" s="108" t="s">
        <v>203</v>
      </c>
      <c r="E847" s="109" t="s">
        <v>1808</v>
      </c>
    </row>
    <row r="848" spans="1:5">
      <c r="A848" s="108">
        <v>34637</v>
      </c>
      <c r="B848" s="108" t="s">
        <v>1809</v>
      </c>
      <c r="C848" s="108" t="s">
        <v>202</v>
      </c>
      <c r="D848" s="108" t="s">
        <v>203</v>
      </c>
      <c r="E848" s="109" t="s">
        <v>1810</v>
      </c>
    </row>
    <row r="849" spans="1:5">
      <c r="A849" s="108">
        <v>34638</v>
      </c>
      <c r="B849" s="108" t="s">
        <v>1811</v>
      </c>
      <c r="C849" s="108" t="s">
        <v>202</v>
      </c>
      <c r="D849" s="108" t="s">
        <v>203</v>
      </c>
      <c r="E849" s="109" t="s">
        <v>1812</v>
      </c>
    </row>
    <row r="850" spans="1:5">
      <c r="A850" s="108">
        <v>34641</v>
      </c>
      <c r="B850" s="108" t="s">
        <v>1813</v>
      </c>
      <c r="C850" s="108" t="s">
        <v>202</v>
      </c>
      <c r="D850" s="108" t="s">
        <v>203</v>
      </c>
      <c r="E850" s="109" t="s">
        <v>1814</v>
      </c>
    </row>
    <row r="851" spans="1:5">
      <c r="A851" s="108">
        <v>43434</v>
      </c>
      <c r="B851" s="108" t="s">
        <v>1815</v>
      </c>
      <c r="C851" s="108" t="s">
        <v>202</v>
      </c>
      <c r="D851" s="108" t="s">
        <v>203</v>
      </c>
      <c r="E851" s="109" t="s">
        <v>1816</v>
      </c>
    </row>
    <row r="852" spans="1:5">
      <c r="A852" s="108">
        <v>43435</v>
      </c>
      <c r="B852" s="108" t="s">
        <v>1817</v>
      </c>
      <c r="C852" s="108" t="s">
        <v>202</v>
      </c>
      <c r="D852" s="108" t="s">
        <v>203</v>
      </c>
      <c r="E852" s="109" t="s">
        <v>1818</v>
      </c>
    </row>
    <row r="853" spans="1:5">
      <c r="A853" s="108">
        <v>43436</v>
      </c>
      <c r="B853" s="108" t="s">
        <v>1819</v>
      </c>
      <c r="C853" s="108" t="s">
        <v>202</v>
      </c>
      <c r="D853" s="108" t="s">
        <v>203</v>
      </c>
      <c r="E853" s="109" t="s">
        <v>1820</v>
      </c>
    </row>
    <row r="854" spans="1:5">
      <c r="A854" s="108">
        <v>43437</v>
      </c>
      <c r="B854" s="108" t="s">
        <v>1821</v>
      </c>
      <c r="C854" s="108" t="s">
        <v>202</v>
      </c>
      <c r="D854" s="108" t="s">
        <v>203</v>
      </c>
      <c r="E854" s="109" t="s">
        <v>1822</v>
      </c>
    </row>
    <row r="855" spans="1:5">
      <c r="A855" s="108">
        <v>43438</v>
      </c>
      <c r="B855" s="108" t="s">
        <v>1823</v>
      </c>
      <c r="C855" s="108" t="s">
        <v>202</v>
      </c>
      <c r="D855" s="108" t="s">
        <v>203</v>
      </c>
      <c r="E855" s="109" t="s">
        <v>1824</v>
      </c>
    </row>
    <row r="856" spans="1:5">
      <c r="A856" s="108">
        <v>41627</v>
      </c>
      <c r="B856" s="108" t="s">
        <v>1825</v>
      </c>
      <c r="C856" s="108" t="s">
        <v>202</v>
      </c>
      <c r="D856" s="108" t="s">
        <v>203</v>
      </c>
      <c r="E856" s="109" t="s">
        <v>1826</v>
      </c>
    </row>
    <row r="857" spans="1:5">
      <c r="A857" s="108">
        <v>41628</v>
      </c>
      <c r="B857" s="108" t="s">
        <v>1827</v>
      </c>
      <c r="C857" s="108" t="s">
        <v>202</v>
      </c>
      <c r="D857" s="108" t="s">
        <v>203</v>
      </c>
      <c r="E857" s="109" t="s">
        <v>1828</v>
      </c>
    </row>
    <row r="858" spans="1:5">
      <c r="A858" s="108">
        <v>41629</v>
      </c>
      <c r="B858" s="108" t="s">
        <v>1829</v>
      </c>
      <c r="C858" s="108" t="s">
        <v>202</v>
      </c>
      <c r="D858" s="108" t="s">
        <v>203</v>
      </c>
      <c r="E858" s="109" t="s">
        <v>1830</v>
      </c>
    </row>
    <row r="859" spans="1:5">
      <c r="A859" s="108">
        <v>43429</v>
      </c>
      <c r="B859" s="108" t="s">
        <v>1831</v>
      </c>
      <c r="C859" s="108" t="s">
        <v>202</v>
      </c>
      <c r="D859" s="108" t="s">
        <v>203</v>
      </c>
      <c r="E859" s="109" t="s">
        <v>1832</v>
      </c>
    </row>
    <row r="860" spans="1:5">
      <c r="A860" s="108">
        <v>43430</v>
      </c>
      <c r="B860" s="108" t="s">
        <v>1833</v>
      </c>
      <c r="C860" s="108" t="s">
        <v>202</v>
      </c>
      <c r="D860" s="108" t="s">
        <v>203</v>
      </c>
      <c r="E860" s="109" t="s">
        <v>1834</v>
      </c>
    </row>
    <row r="861" spans="1:5">
      <c r="A861" s="108">
        <v>43431</v>
      </c>
      <c r="B861" s="108" t="s">
        <v>1835</v>
      </c>
      <c r="C861" s="108" t="s">
        <v>202</v>
      </c>
      <c r="D861" s="108" t="s">
        <v>203</v>
      </c>
      <c r="E861" s="109" t="s">
        <v>1836</v>
      </c>
    </row>
    <row r="862" spans="1:5">
      <c r="A862" s="108">
        <v>43432</v>
      </c>
      <c r="B862" s="108" t="s">
        <v>1837</v>
      </c>
      <c r="C862" s="108" t="s">
        <v>202</v>
      </c>
      <c r="D862" s="108" t="s">
        <v>203</v>
      </c>
      <c r="E862" s="109" t="s">
        <v>1838</v>
      </c>
    </row>
    <row r="863" spans="1:5">
      <c r="A863" s="108">
        <v>43433</v>
      </c>
      <c r="B863" s="108" t="s">
        <v>1839</v>
      </c>
      <c r="C863" s="108" t="s">
        <v>202</v>
      </c>
      <c r="D863" s="108" t="s">
        <v>203</v>
      </c>
      <c r="E863" s="109" t="s">
        <v>1840</v>
      </c>
    </row>
    <row r="864" spans="1:5">
      <c r="A864" s="108">
        <v>43094</v>
      </c>
      <c r="B864" s="108" t="s">
        <v>1841</v>
      </c>
      <c r="C864" s="108" t="s">
        <v>202</v>
      </c>
      <c r="D864" s="108" t="s">
        <v>203</v>
      </c>
      <c r="E864" s="109" t="s">
        <v>1842</v>
      </c>
    </row>
    <row r="865" spans="1:5">
      <c r="A865" s="108">
        <v>43093</v>
      </c>
      <c r="B865" s="108" t="s">
        <v>1843</v>
      </c>
      <c r="C865" s="108" t="s">
        <v>202</v>
      </c>
      <c r="D865" s="108" t="s">
        <v>203</v>
      </c>
      <c r="E865" s="109" t="s">
        <v>1844</v>
      </c>
    </row>
    <row r="866" spans="1:5">
      <c r="A866" s="108">
        <v>11694</v>
      </c>
      <c r="B866" s="108" t="s">
        <v>1845</v>
      </c>
      <c r="C866" s="108" t="s">
        <v>202</v>
      </c>
      <c r="D866" s="108" t="s">
        <v>203</v>
      </c>
      <c r="E866" s="109" t="s">
        <v>1846</v>
      </c>
    </row>
    <row r="867" spans="1:5">
      <c r="A867" s="108">
        <v>1030</v>
      </c>
      <c r="B867" s="108" t="s">
        <v>1847</v>
      </c>
      <c r="C867" s="108" t="s">
        <v>202</v>
      </c>
      <c r="D867" s="108" t="s">
        <v>215</v>
      </c>
      <c r="E867" s="109" t="s">
        <v>1848</v>
      </c>
    </row>
    <row r="868" spans="1:5">
      <c r="A868" s="108">
        <v>11881</v>
      </c>
      <c r="B868" s="108" t="s">
        <v>1849</v>
      </c>
      <c r="C868" s="108" t="s">
        <v>202</v>
      </c>
      <c r="D868" s="108" t="s">
        <v>203</v>
      </c>
      <c r="E868" s="109" t="s">
        <v>658</v>
      </c>
    </row>
    <row r="869" spans="1:5">
      <c r="A869" s="108">
        <v>35277</v>
      </c>
      <c r="B869" s="108" t="s">
        <v>1850</v>
      </c>
      <c r="C869" s="108" t="s">
        <v>202</v>
      </c>
      <c r="D869" s="108" t="s">
        <v>203</v>
      </c>
      <c r="E869" s="109" t="s">
        <v>1851</v>
      </c>
    </row>
    <row r="870" spans="1:5">
      <c r="A870" s="108">
        <v>10521</v>
      </c>
      <c r="B870" s="108" t="s">
        <v>1852</v>
      </c>
      <c r="C870" s="108" t="s">
        <v>202</v>
      </c>
      <c r="D870" s="108" t="s">
        <v>206</v>
      </c>
      <c r="E870" s="109" t="s">
        <v>1853</v>
      </c>
    </row>
    <row r="871" spans="1:5">
      <c r="A871" s="108">
        <v>10885</v>
      </c>
      <c r="B871" s="108" t="s">
        <v>1854</v>
      </c>
      <c r="C871" s="108" t="s">
        <v>202</v>
      </c>
      <c r="D871" s="108" t="s">
        <v>206</v>
      </c>
      <c r="E871" s="109" t="s">
        <v>1855</v>
      </c>
    </row>
    <row r="872" spans="1:5">
      <c r="A872" s="108">
        <v>20962</v>
      </c>
      <c r="B872" s="108" t="s">
        <v>1856</v>
      </c>
      <c r="C872" s="108" t="s">
        <v>202</v>
      </c>
      <c r="D872" s="108" t="s">
        <v>206</v>
      </c>
      <c r="E872" s="109" t="s">
        <v>1857</v>
      </c>
    </row>
    <row r="873" spans="1:5">
      <c r="A873" s="108">
        <v>20963</v>
      </c>
      <c r="B873" s="108" t="s">
        <v>1858</v>
      </c>
      <c r="C873" s="108" t="s">
        <v>202</v>
      </c>
      <c r="D873" s="108" t="s">
        <v>206</v>
      </c>
      <c r="E873" s="109" t="s">
        <v>1859</v>
      </c>
    </row>
    <row r="874" spans="1:5">
      <c r="A874" s="108">
        <v>34643</v>
      </c>
      <c r="B874" s="108" t="s">
        <v>1860</v>
      </c>
      <c r="C874" s="108" t="s">
        <v>202</v>
      </c>
      <c r="D874" s="108" t="s">
        <v>203</v>
      </c>
      <c r="E874" s="109" t="s">
        <v>1861</v>
      </c>
    </row>
    <row r="875" spans="1:5">
      <c r="A875" s="108">
        <v>41480</v>
      </c>
      <c r="B875" s="108" t="s">
        <v>1862</v>
      </c>
      <c r="C875" s="108" t="s">
        <v>202</v>
      </c>
      <c r="D875" s="108" t="s">
        <v>203</v>
      </c>
      <c r="E875" s="109" t="s">
        <v>1863</v>
      </c>
    </row>
    <row r="876" spans="1:5">
      <c r="A876" s="108">
        <v>41474</v>
      </c>
      <c r="B876" s="108" t="s">
        <v>1864</v>
      </c>
      <c r="C876" s="108" t="s">
        <v>202</v>
      </c>
      <c r="D876" s="108" t="s">
        <v>203</v>
      </c>
      <c r="E876" s="109" t="s">
        <v>1865</v>
      </c>
    </row>
    <row r="877" spans="1:5">
      <c r="A877" s="108">
        <v>41475</v>
      </c>
      <c r="B877" s="108" t="s">
        <v>1866</v>
      </c>
      <c r="C877" s="108" t="s">
        <v>202</v>
      </c>
      <c r="D877" s="108" t="s">
        <v>203</v>
      </c>
      <c r="E877" s="109" t="s">
        <v>1867</v>
      </c>
    </row>
    <row r="878" spans="1:5">
      <c r="A878" s="108">
        <v>41476</v>
      </c>
      <c r="B878" s="108" t="s">
        <v>1868</v>
      </c>
      <c r="C878" s="108" t="s">
        <v>202</v>
      </c>
      <c r="D878" s="108" t="s">
        <v>203</v>
      </c>
      <c r="E878" s="109" t="s">
        <v>1869</v>
      </c>
    </row>
    <row r="879" spans="1:5">
      <c r="A879" s="108">
        <v>2555</v>
      </c>
      <c r="B879" s="108" t="s">
        <v>1870</v>
      </c>
      <c r="C879" s="108" t="s">
        <v>202</v>
      </c>
      <c r="D879" s="108" t="s">
        <v>206</v>
      </c>
      <c r="E879" s="109" t="s">
        <v>1871</v>
      </c>
    </row>
    <row r="880" spans="1:5">
      <c r="A880" s="108">
        <v>2556</v>
      </c>
      <c r="B880" s="108" t="s">
        <v>1872</v>
      </c>
      <c r="C880" s="108" t="s">
        <v>202</v>
      </c>
      <c r="D880" s="108" t="s">
        <v>206</v>
      </c>
      <c r="E880" s="109" t="s">
        <v>1873</v>
      </c>
    </row>
    <row r="881" spans="1:5">
      <c r="A881" s="108">
        <v>2557</v>
      </c>
      <c r="B881" s="108" t="s">
        <v>1874</v>
      </c>
      <c r="C881" s="108" t="s">
        <v>202</v>
      </c>
      <c r="D881" s="108" t="s">
        <v>206</v>
      </c>
      <c r="E881" s="109" t="s">
        <v>1875</v>
      </c>
    </row>
    <row r="882" spans="1:5">
      <c r="A882" s="108">
        <v>10569</v>
      </c>
      <c r="B882" s="108" t="s">
        <v>1876</v>
      </c>
      <c r="C882" s="108" t="s">
        <v>202</v>
      </c>
      <c r="D882" s="108" t="s">
        <v>206</v>
      </c>
      <c r="E882" s="109" t="s">
        <v>1875</v>
      </c>
    </row>
    <row r="883" spans="1:5">
      <c r="A883" s="108">
        <v>39810</v>
      </c>
      <c r="B883" s="108" t="s">
        <v>1877</v>
      </c>
      <c r="C883" s="108" t="s">
        <v>202</v>
      </c>
      <c r="D883" s="108" t="s">
        <v>203</v>
      </c>
      <c r="E883" s="109" t="s">
        <v>1878</v>
      </c>
    </row>
    <row r="884" spans="1:5">
      <c r="A884" s="108">
        <v>39811</v>
      </c>
      <c r="B884" s="108" t="s">
        <v>1879</v>
      </c>
      <c r="C884" s="108" t="s">
        <v>202</v>
      </c>
      <c r="D884" s="108" t="s">
        <v>203</v>
      </c>
      <c r="E884" s="109" t="s">
        <v>1880</v>
      </c>
    </row>
    <row r="885" spans="1:5">
      <c r="A885" s="108">
        <v>39812</v>
      </c>
      <c r="B885" s="108" t="s">
        <v>1881</v>
      </c>
      <c r="C885" s="108" t="s">
        <v>202</v>
      </c>
      <c r="D885" s="108" t="s">
        <v>203</v>
      </c>
      <c r="E885" s="109" t="s">
        <v>1882</v>
      </c>
    </row>
    <row r="886" spans="1:5">
      <c r="A886" s="108">
        <v>43096</v>
      </c>
      <c r="B886" s="108" t="s">
        <v>1883</v>
      </c>
      <c r="C886" s="108" t="s">
        <v>202</v>
      </c>
      <c r="D886" s="108" t="s">
        <v>203</v>
      </c>
      <c r="E886" s="109" t="s">
        <v>1884</v>
      </c>
    </row>
    <row r="887" spans="1:5">
      <c r="A887" s="108">
        <v>43102</v>
      </c>
      <c r="B887" s="108" t="s">
        <v>1885</v>
      </c>
      <c r="C887" s="108" t="s">
        <v>202</v>
      </c>
      <c r="D887" s="108" t="s">
        <v>203</v>
      </c>
      <c r="E887" s="109" t="s">
        <v>1886</v>
      </c>
    </row>
    <row r="888" spans="1:5">
      <c r="A888" s="108">
        <v>43103</v>
      </c>
      <c r="B888" s="108" t="s">
        <v>1887</v>
      </c>
      <c r="C888" s="108" t="s">
        <v>202</v>
      </c>
      <c r="D888" s="108" t="s">
        <v>203</v>
      </c>
      <c r="E888" s="109" t="s">
        <v>1888</v>
      </c>
    </row>
    <row r="889" spans="1:5">
      <c r="A889" s="108">
        <v>43098</v>
      </c>
      <c r="B889" s="108" t="s">
        <v>1889</v>
      </c>
      <c r="C889" s="108" t="s">
        <v>202</v>
      </c>
      <c r="D889" s="108" t="s">
        <v>203</v>
      </c>
      <c r="E889" s="109" t="s">
        <v>1890</v>
      </c>
    </row>
    <row r="890" spans="1:5">
      <c r="A890" s="108">
        <v>43097</v>
      </c>
      <c r="B890" s="108" t="s">
        <v>1891</v>
      </c>
      <c r="C890" s="108" t="s">
        <v>202</v>
      </c>
      <c r="D890" s="108" t="s">
        <v>203</v>
      </c>
      <c r="E890" s="109" t="s">
        <v>1892</v>
      </c>
    </row>
    <row r="891" spans="1:5">
      <c r="A891" s="108">
        <v>43104</v>
      </c>
      <c r="B891" s="108" t="s">
        <v>1893</v>
      </c>
      <c r="C891" s="108" t="s">
        <v>202</v>
      </c>
      <c r="D891" s="108" t="s">
        <v>203</v>
      </c>
      <c r="E891" s="109" t="s">
        <v>1894</v>
      </c>
    </row>
    <row r="892" spans="1:5">
      <c r="A892" s="108">
        <v>39771</v>
      </c>
      <c r="B892" s="108" t="s">
        <v>1895</v>
      </c>
      <c r="C892" s="108" t="s">
        <v>202</v>
      </c>
      <c r="D892" s="108" t="s">
        <v>206</v>
      </c>
      <c r="E892" s="109" t="s">
        <v>1896</v>
      </c>
    </row>
    <row r="893" spans="1:5">
      <c r="A893" s="108">
        <v>39772</v>
      </c>
      <c r="B893" s="108" t="s">
        <v>1897</v>
      </c>
      <c r="C893" s="108" t="s">
        <v>202</v>
      </c>
      <c r="D893" s="108" t="s">
        <v>206</v>
      </c>
      <c r="E893" s="109" t="s">
        <v>1898</v>
      </c>
    </row>
    <row r="894" spans="1:5">
      <c r="A894" s="108">
        <v>39773</v>
      </c>
      <c r="B894" s="108" t="s">
        <v>1899</v>
      </c>
      <c r="C894" s="108" t="s">
        <v>202</v>
      </c>
      <c r="D894" s="108" t="s">
        <v>206</v>
      </c>
      <c r="E894" s="109" t="s">
        <v>1900</v>
      </c>
    </row>
    <row r="895" spans="1:5">
      <c r="A895" s="108">
        <v>39774</v>
      </c>
      <c r="B895" s="108" t="s">
        <v>1901</v>
      </c>
      <c r="C895" s="108" t="s">
        <v>202</v>
      </c>
      <c r="D895" s="108" t="s">
        <v>206</v>
      </c>
      <c r="E895" s="109" t="s">
        <v>1902</v>
      </c>
    </row>
    <row r="896" spans="1:5">
      <c r="A896" s="108">
        <v>39775</v>
      </c>
      <c r="B896" s="108" t="s">
        <v>1903</v>
      </c>
      <c r="C896" s="108" t="s">
        <v>202</v>
      </c>
      <c r="D896" s="108" t="s">
        <v>206</v>
      </c>
      <c r="E896" s="109" t="s">
        <v>1904</v>
      </c>
    </row>
    <row r="897" spans="1:5">
      <c r="A897" s="108">
        <v>39776</v>
      </c>
      <c r="B897" s="108" t="s">
        <v>1905</v>
      </c>
      <c r="C897" s="108" t="s">
        <v>202</v>
      </c>
      <c r="D897" s="108" t="s">
        <v>206</v>
      </c>
      <c r="E897" s="109" t="s">
        <v>1906</v>
      </c>
    </row>
    <row r="898" spans="1:5">
      <c r="A898" s="108">
        <v>39777</v>
      </c>
      <c r="B898" s="108" t="s">
        <v>1907</v>
      </c>
      <c r="C898" s="108" t="s">
        <v>202</v>
      </c>
      <c r="D898" s="108" t="s">
        <v>206</v>
      </c>
      <c r="E898" s="109" t="s">
        <v>1908</v>
      </c>
    </row>
    <row r="899" spans="1:5">
      <c r="A899" s="108">
        <v>20254</v>
      </c>
      <c r="B899" s="108" t="s">
        <v>1909</v>
      </c>
      <c r="C899" s="108" t="s">
        <v>202</v>
      </c>
      <c r="D899" s="108" t="s">
        <v>206</v>
      </c>
      <c r="E899" s="109" t="s">
        <v>1910</v>
      </c>
    </row>
    <row r="900" spans="1:5">
      <c r="A900" s="108">
        <v>20253</v>
      </c>
      <c r="B900" s="108" t="s">
        <v>1911</v>
      </c>
      <c r="C900" s="108" t="s">
        <v>202</v>
      </c>
      <c r="D900" s="108" t="s">
        <v>206</v>
      </c>
      <c r="E900" s="109" t="s">
        <v>1912</v>
      </c>
    </row>
    <row r="901" spans="1:5">
      <c r="A901" s="108">
        <v>11247</v>
      </c>
      <c r="B901" s="108" t="s">
        <v>1913</v>
      </c>
      <c r="C901" s="108" t="s">
        <v>202</v>
      </c>
      <c r="D901" s="108" t="s">
        <v>206</v>
      </c>
      <c r="E901" s="109" t="s">
        <v>1914</v>
      </c>
    </row>
    <row r="902" spans="1:5">
      <c r="A902" s="108">
        <v>11250</v>
      </c>
      <c r="B902" s="108" t="s">
        <v>1915</v>
      </c>
      <c r="C902" s="108" t="s">
        <v>202</v>
      </c>
      <c r="D902" s="108" t="s">
        <v>206</v>
      </c>
      <c r="E902" s="109" t="s">
        <v>1916</v>
      </c>
    </row>
    <row r="903" spans="1:5">
      <c r="A903" s="108">
        <v>11249</v>
      </c>
      <c r="B903" s="108" t="s">
        <v>1917</v>
      </c>
      <c r="C903" s="108" t="s">
        <v>202</v>
      </c>
      <c r="D903" s="108" t="s">
        <v>206</v>
      </c>
      <c r="E903" s="109" t="s">
        <v>1918</v>
      </c>
    </row>
    <row r="904" spans="1:5">
      <c r="A904" s="108">
        <v>11251</v>
      </c>
      <c r="B904" s="108" t="s">
        <v>1919</v>
      </c>
      <c r="C904" s="108" t="s">
        <v>202</v>
      </c>
      <c r="D904" s="108" t="s">
        <v>206</v>
      </c>
      <c r="E904" s="109" t="s">
        <v>1920</v>
      </c>
    </row>
    <row r="905" spans="1:5">
      <c r="A905" s="108">
        <v>11253</v>
      </c>
      <c r="B905" s="108" t="s">
        <v>1921</v>
      </c>
      <c r="C905" s="108" t="s">
        <v>202</v>
      </c>
      <c r="D905" s="108" t="s">
        <v>206</v>
      </c>
      <c r="E905" s="109" t="s">
        <v>1922</v>
      </c>
    </row>
    <row r="906" spans="1:5">
      <c r="A906" s="108">
        <v>11255</v>
      </c>
      <c r="B906" s="108" t="s">
        <v>1923</v>
      </c>
      <c r="C906" s="108" t="s">
        <v>202</v>
      </c>
      <c r="D906" s="108" t="s">
        <v>206</v>
      </c>
      <c r="E906" s="109" t="s">
        <v>1924</v>
      </c>
    </row>
    <row r="907" spans="1:5">
      <c r="A907" s="108">
        <v>14055</v>
      </c>
      <c r="B907" s="108" t="s">
        <v>1925</v>
      </c>
      <c r="C907" s="108" t="s">
        <v>202</v>
      </c>
      <c r="D907" s="108" t="s">
        <v>206</v>
      </c>
      <c r="E907" s="109" t="s">
        <v>1926</v>
      </c>
    </row>
    <row r="908" spans="1:5">
      <c r="A908" s="108">
        <v>11256</v>
      </c>
      <c r="B908" s="108" t="s">
        <v>1927</v>
      </c>
      <c r="C908" s="108" t="s">
        <v>202</v>
      </c>
      <c r="D908" s="108" t="s">
        <v>206</v>
      </c>
      <c r="E908" s="109" t="s">
        <v>1928</v>
      </c>
    </row>
    <row r="909" spans="1:5">
      <c r="A909" s="108">
        <v>1872</v>
      </c>
      <c r="B909" s="108" t="s">
        <v>1929</v>
      </c>
      <c r="C909" s="108" t="s">
        <v>202</v>
      </c>
      <c r="D909" s="108" t="s">
        <v>203</v>
      </c>
      <c r="E909" s="109" t="s">
        <v>1930</v>
      </c>
    </row>
    <row r="910" spans="1:5">
      <c r="A910" s="108">
        <v>1873</v>
      </c>
      <c r="B910" s="108" t="s">
        <v>1931</v>
      </c>
      <c r="C910" s="108" t="s">
        <v>202</v>
      </c>
      <c r="D910" s="108" t="s">
        <v>203</v>
      </c>
      <c r="E910" s="109" t="s">
        <v>1932</v>
      </c>
    </row>
    <row r="911" spans="1:5">
      <c r="A911" s="108">
        <v>39693</v>
      </c>
      <c r="B911" s="108" t="s">
        <v>1933</v>
      </c>
      <c r="C911" s="108" t="s">
        <v>202</v>
      </c>
      <c r="D911" s="108" t="s">
        <v>206</v>
      </c>
      <c r="E911" s="109" t="s">
        <v>1934</v>
      </c>
    </row>
    <row r="912" spans="1:5">
      <c r="A912" s="108">
        <v>39692</v>
      </c>
      <c r="B912" s="108" t="s">
        <v>1935</v>
      </c>
      <c r="C912" s="108" t="s">
        <v>202</v>
      </c>
      <c r="D912" s="108" t="s">
        <v>206</v>
      </c>
      <c r="E912" s="109" t="s">
        <v>1936</v>
      </c>
    </row>
    <row r="913" spans="1:5">
      <c r="A913" s="108">
        <v>1062</v>
      </c>
      <c r="B913" s="108" t="s">
        <v>1937</v>
      </c>
      <c r="C913" s="108" t="s">
        <v>202</v>
      </c>
      <c r="D913" s="108" t="s">
        <v>206</v>
      </c>
      <c r="E913" s="109" t="s">
        <v>1938</v>
      </c>
    </row>
    <row r="914" spans="1:5">
      <c r="A914" s="108">
        <v>39686</v>
      </c>
      <c r="B914" s="108" t="s">
        <v>1939</v>
      </c>
      <c r="C914" s="108" t="s">
        <v>202</v>
      </c>
      <c r="D914" s="108" t="s">
        <v>206</v>
      </c>
      <c r="E914" s="109" t="s">
        <v>1940</v>
      </c>
    </row>
    <row r="915" spans="1:5">
      <c r="A915" s="108">
        <v>43095</v>
      </c>
      <c r="B915" s="108" t="s">
        <v>1941</v>
      </c>
      <c r="C915" s="108" t="s">
        <v>202</v>
      </c>
      <c r="D915" s="108" t="s">
        <v>203</v>
      </c>
      <c r="E915" s="109" t="s">
        <v>1942</v>
      </c>
    </row>
    <row r="916" spans="1:5">
      <c r="A916" s="108">
        <v>1871</v>
      </c>
      <c r="B916" s="108" t="s">
        <v>1943</v>
      </c>
      <c r="C916" s="108" t="s">
        <v>202</v>
      </c>
      <c r="D916" s="108" t="s">
        <v>203</v>
      </c>
      <c r="E916" s="109" t="s">
        <v>1944</v>
      </c>
    </row>
    <row r="917" spans="1:5">
      <c r="A917" s="108">
        <v>12001</v>
      </c>
      <c r="B917" s="108" t="s">
        <v>1945</v>
      </c>
      <c r="C917" s="108" t="s">
        <v>202</v>
      </c>
      <c r="D917" s="108" t="s">
        <v>203</v>
      </c>
      <c r="E917" s="109" t="s">
        <v>1946</v>
      </c>
    </row>
    <row r="918" spans="1:5">
      <c r="A918" s="108">
        <v>11882</v>
      </c>
      <c r="B918" s="108" t="s">
        <v>1947</v>
      </c>
      <c r="C918" s="108" t="s">
        <v>202</v>
      </c>
      <c r="D918" s="108" t="s">
        <v>203</v>
      </c>
      <c r="E918" s="109" t="s">
        <v>1948</v>
      </c>
    </row>
    <row r="919" spans="1:5">
      <c r="A919" s="108">
        <v>1068</v>
      </c>
      <c r="B919" s="108" t="s">
        <v>1949</v>
      </c>
      <c r="C919" s="108" t="s">
        <v>202</v>
      </c>
      <c r="D919" s="108" t="s">
        <v>206</v>
      </c>
      <c r="E919" s="109" t="s">
        <v>1950</v>
      </c>
    </row>
    <row r="920" spans="1:5">
      <c r="A920" s="108">
        <v>39690</v>
      </c>
      <c r="B920" s="108" t="s">
        <v>1951</v>
      </c>
      <c r="C920" s="108" t="s">
        <v>202</v>
      </c>
      <c r="D920" s="108" t="s">
        <v>206</v>
      </c>
      <c r="E920" s="109" t="s">
        <v>1952</v>
      </c>
    </row>
    <row r="921" spans="1:5">
      <c r="A921" s="108">
        <v>39691</v>
      </c>
      <c r="B921" s="108" t="s">
        <v>1953</v>
      </c>
      <c r="C921" s="108" t="s">
        <v>202</v>
      </c>
      <c r="D921" s="108" t="s">
        <v>206</v>
      </c>
      <c r="E921" s="109" t="s">
        <v>1954</v>
      </c>
    </row>
    <row r="922" spans="1:5">
      <c r="A922" s="108">
        <v>39808</v>
      </c>
      <c r="B922" s="108" t="s">
        <v>1955</v>
      </c>
      <c r="C922" s="108" t="s">
        <v>202</v>
      </c>
      <c r="D922" s="108" t="s">
        <v>203</v>
      </c>
      <c r="E922" s="109" t="s">
        <v>1956</v>
      </c>
    </row>
    <row r="923" spans="1:5">
      <c r="A923" s="108">
        <v>39809</v>
      </c>
      <c r="B923" s="108" t="s">
        <v>1957</v>
      </c>
      <c r="C923" s="108" t="s">
        <v>202</v>
      </c>
      <c r="D923" s="108" t="s">
        <v>203</v>
      </c>
      <c r="E923" s="109" t="s">
        <v>1958</v>
      </c>
    </row>
    <row r="924" spans="1:5">
      <c r="A924" s="108">
        <v>43439</v>
      </c>
      <c r="B924" s="108" t="s">
        <v>1959</v>
      </c>
      <c r="C924" s="108" t="s">
        <v>202</v>
      </c>
      <c r="D924" s="108" t="s">
        <v>203</v>
      </c>
      <c r="E924" s="109" t="s">
        <v>1960</v>
      </c>
    </row>
    <row r="925" spans="1:5">
      <c r="A925" s="108">
        <v>5103</v>
      </c>
      <c r="B925" s="108" t="s">
        <v>1961</v>
      </c>
      <c r="C925" s="108" t="s">
        <v>202</v>
      </c>
      <c r="D925" s="108" t="s">
        <v>203</v>
      </c>
      <c r="E925" s="109" t="s">
        <v>1962</v>
      </c>
    </row>
    <row r="926" spans="1:5">
      <c r="A926" s="108">
        <v>11880</v>
      </c>
      <c r="B926" s="108" t="s">
        <v>1963</v>
      </c>
      <c r="C926" s="108" t="s">
        <v>202</v>
      </c>
      <c r="D926" s="108" t="s">
        <v>203</v>
      </c>
      <c r="E926" s="109" t="s">
        <v>1964</v>
      </c>
    </row>
    <row r="927" spans="1:5">
      <c r="A927" s="108">
        <v>11714</v>
      </c>
      <c r="B927" s="108" t="s">
        <v>1965</v>
      </c>
      <c r="C927" s="108" t="s">
        <v>202</v>
      </c>
      <c r="D927" s="108" t="s">
        <v>203</v>
      </c>
      <c r="E927" s="109" t="s">
        <v>1966</v>
      </c>
    </row>
    <row r="928" spans="1:5">
      <c r="A928" s="108">
        <v>11712</v>
      </c>
      <c r="B928" s="108" t="s">
        <v>1967</v>
      </c>
      <c r="C928" s="108" t="s">
        <v>202</v>
      </c>
      <c r="D928" s="108" t="s">
        <v>215</v>
      </c>
      <c r="E928" s="109" t="s">
        <v>1968</v>
      </c>
    </row>
    <row r="929" spans="1:5">
      <c r="A929" s="108">
        <v>11717</v>
      </c>
      <c r="B929" s="108" t="s">
        <v>1969</v>
      </c>
      <c r="C929" s="108" t="s">
        <v>202</v>
      </c>
      <c r="D929" s="108" t="s">
        <v>203</v>
      </c>
      <c r="E929" s="109" t="s">
        <v>1970</v>
      </c>
    </row>
    <row r="930" spans="1:5">
      <c r="A930" s="108">
        <v>1106</v>
      </c>
      <c r="B930" s="108" t="s">
        <v>1971</v>
      </c>
      <c r="C930" s="108" t="s">
        <v>297</v>
      </c>
      <c r="D930" s="108" t="s">
        <v>215</v>
      </c>
      <c r="E930" s="109" t="s">
        <v>1972</v>
      </c>
    </row>
    <row r="931" spans="1:5">
      <c r="A931" s="108">
        <v>11161</v>
      </c>
      <c r="B931" s="108" t="s">
        <v>1973</v>
      </c>
      <c r="C931" s="108" t="s">
        <v>297</v>
      </c>
      <c r="D931" s="108" t="s">
        <v>203</v>
      </c>
      <c r="E931" s="109" t="s">
        <v>1974</v>
      </c>
    </row>
    <row r="932" spans="1:5">
      <c r="A932" s="108">
        <v>1107</v>
      </c>
      <c r="B932" s="108" t="s">
        <v>1975</v>
      </c>
      <c r="C932" s="108" t="s">
        <v>297</v>
      </c>
      <c r="D932" s="108" t="s">
        <v>203</v>
      </c>
      <c r="E932" s="109" t="s">
        <v>1976</v>
      </c>
    </row>
    <row r="933" spans="1:5">
      <c r="A933" s="108">
        <v>44479</v>
      </c>
      <c r="B933" s="108" t="s">
        <v>1977</v>
      </c>
      <c r="C933" s="108" t="s">
        <v>297</v>
      </c>
      <c r="D933" s="108" t="s">
        <v>203</v>
      </c>
      <c r="E933" s="109" t="s">
        <v>1978</v>
      </c>
    </row>
    <row r="934" spans="1:5">
      <c r="A934" s="108">
        <v>4759</v>
      </c>
      <c r="B934" s="108" t="s">
        <v>1979</v>
      </c>
      <c r="C934" s="108" t="s">
        <v>494</v>
      </c>
      <c r="D934" s="108" t="s">
        <v>203</v>
      </c>
      <c r="E934" s="109" t="s">
        <v>1980</v>
      </c>
    </row>
    <row r="935" spans="1:5">
      <c r="A935" s="108">
        <v>41068</v>
      </c>
      <c r="B935" s="108" t="s">
        <v>1981</v>
      </c>
      <c r="C935" s="108" t="s">
        <v>497</v>
      </c>
      <c r="D935" s="108" t="s">
        <v>203</v>
      </c>
      <c r="E935" s="109" t="s">
        <v>1982</v>
      </c>
    </row>
    <row r="936" spans="1:5">
      <c r="A936" s="108">
        <v>12618</v>
      </c>
      <c r="B936" s="108" t="s">
        <v>1983</v>
      </c>
      <c r="C936" s="108" t="s">
        <v>202</v>
      </c>
      <c r="D936" s="108" t="s">
        <v>203</v>
      </c>
      <c r="E936" s="109" t="s">
        <v>1984</v>
      </c>
    </row>
    <row r="937" spans="1:5">
      <c r="A937" s="108">
        <v>1108</v>
      </c>
      <c r="B937" s="108" t="s">
        <v>1985</v>
      </c>
      <c r="C937" s="108" t="s">
        <v>290</v>
      </c>
      <c r="D937" s="108" t="s">
        <v>206</v>
      </c>
      <c r="E937" s="109" t="s">
        <v>1986</v>
      </c>
    </row>
    <row r="938" spans="1:5">
      <c r="A938" s="108">
        <v>1117</v>
      </c>
      <c r="B938" s="108" t="s">
        <v>1987</v>
      </c>
      <c r="C938" s="108" t="s">
        <v>290</v>
      </c>
      <c r="D938" s="108" t="s">
        <v>206</v>
      </c>
      <c r="E938" s="109" t="s">
        <v>1988</v>
      </c>
    </row>
    <row r="939" spans="1:5">
      <c r="A939" s="108">
        <v>1118</v>
      </c>
      <c r="B939" s="108" t="s">
        <v>1989</v>
      </c>
      <c r="C939" s="108" t="s">
        <v>290</v>
      </c>
      <c r="D939" s="108" t="s">
        <v>206</v>
      </c>
      <c r="E939" s="109" t="s">
        <v>1990</v>
      </c>
    </row>
    <row r="940" spans="1:5">
      <c r="A940" s="108">
        <v>1110</v>
      </c>
      <c r="B940" s="108" t="s">
        <v>1991</v>
      </c>
      <c r="C940" s="108" t="s">
        <v>290</v>
      </c>
      <c r="D940" s="108" t="s">
        <v>206</v>
      </c>
      <c r="E940" s="109" t="s">
        <v>1990</v>
      </c>
    </row>
    <row r="941" spans="1:5">
      <c r="A941" s="108">
        <v>40784</v>
      </c>
      <c r="B941" s="108" t="s">
        <v>1992</v>
      </c>
      <c r="C941" s="108" t="s">
        <v>290</v>
      </c>
      <c r="D941" s="108" t="s">
        <v>206</v>
      </c>
      <c r="E941" s="109" t="s">
        <v>1993</v>
      </c>
    </row>
    <row r="942" spans="1:5">
      <c r="A942" s="108">
        <v>40782</v>
      </c>
      <c r="B942" s="108" t="s">
        <v>1994</v>
      </c>
      <c r="C942" s="108" t="s">
        <v>290</v>
      </c>
      <c r="D942" s="108" t="s">
        <v>206</v>
      </c>
      <c r="E942" s="109" t="s">
        <v>1995</v>
      </c>
    </row>
    <row r="943" spans="1:5">
      <c r="A943" s="108">
        <v>40783</v>
      </c>
      <c r="B943" s="108" t="s">
        <v>1996</v>
      </c>
      <c r="C943" s="108" t="s">
        <v>290</v>
      </c>
      <c r="D943" s="108" t="s">
        <v>206</v>
      </c>
      <c r="E943" s="109" t="s">
        <v>1997</v>
      </c>
    </row>
    <row r="944" spans="1:5">
      <c r="A944" s="108">
        <v>1109</v>
      </c>
      <c r="B944" s="108" t="s">
        <v>1998</v>
      </c>
      <c r="C944" s="108" t="s">
        <v>290</v>
      </c>
      <c r="D944" s="108" t="s">
        <v>206</v>
      </c>
      <c r="E944" s="109" t="s">
        <v>1986</v>
      </c>
    </row>
    <row r="945" spans="1:5">
      <c r="A945" s="108">
        <v>1119</v>
      </c>
      <c r="B945" s="108" t="s">
        <v>1999</v>
      </c>
      <c r="C945" s="108" t="s">
        <v>290</v>
      </c>
      <c r="D945" s="108" t="s">
        <v>206</v>
      </c>
      <c r="E945" s="109" t="s">
        <v>2000</v>
      </c>
    </row>
    <row r="946" spans="1:5">
      <c r="A946" s="108">
        <v>13115</v>
      </c>
      <c r="B946" s="108" t="s">
        <v>2001</v>
      </c>
      <c r="C946" s="108" t="s">
        <v>290</v>
      </c>
      <c r="D946" s="108" t="s">
        <v>206</v>
      </c>
      <c r="E946" s="109" t="s">
        <v>2002</v>
      </c>
    </row>
    <row r="947" spans="1:5">
      <c r="A947" s="108">
        <v>10541</v>
      </c>
      <c r="B947" s="108" t="s">
        <v>2003</v>
      </c>
      <c r="C947" s="108" t="s">
        <v>290</v>
      </c>
      <c r="D947" s="108" t="s">
        <v>206</v>
      </c>
      <c r="E947" s="109" t="s">
        <v>2004</v>
      </c>
    </row>
    <row r="948" spans="1:5">
      <c r="A948" s="108">
        <v>10542</v>
      </c>
      <c r="B948" s="108" t="s">
        <v>2005</v>
      </c>
      <c r="C948" s="108" t="s">
        <v>290</v>
      </c>
      <c r="D948" s="108" t="s">
        <v>206</v>
      </c>
      <c r="E948" s="109" t="s">
        <v>2006</v>
      </c>
    </row>
    <row r="949" spans="1:5">
      <c r="A949" s="108">
        <v>10543</v>
      </c>
      <c r="B949" s="108" t="s">
        <v>2007</v>
      </c>
      <c r="C949" s="108" t="s">
        <v>290</v>
      </c>
      <c r="D949" s="108" t="s">
        <v>206</v>
      </c>
      <c r="E949" s="109" t="s">
        <v>2008</v>
      </c>
    </row>
    <row r="950" spans="1:5">
      <c r="A950" s="108">
        <v>10544</v>
      </c>
      <c r="B950" s="108" t="s">
        <v>2009</v>
      </c>
      <c r="C950" s="108" t="s">
        <v>290</v>
      </c>
      <c r="D950" s="108" t="s">
        <v>206</v>
      </c>
      <c r="E950" s="109" t="s">
        <v>2010</v>
      </c>
    </row>
    <row r="951" spans="1:5">
      <c r="A951" s="108">
        <v>10545</v>
      </c>
      <c r="B951" s="108" t="s">
        <v>2011</v>
      </c>
      <c r="C951" s="108" t="s">
        <v>290</v>
      </c>
      <c r="D951" s="108" t="s">
        <v>206</v>
      </c>
      <c r="E951" s="109" t="s">
        <v>2012</v>
      </c>
    </row>
    <row r="952" spans="1:5">
      <c r="A952" s="108">
        <v>38365</v>
      </c>
      <c r="B952" s="108" t="s">
        <v>2013</v>
      </c>
      <c r="C952" s="108" t="s">
        <v>978</v>
      </c>
      <c r="D952" s="108" t="s">
        <v>203</v>
      </c>
      <c r="E952" s="109" t="s">
        <v>2014</v>
      </c>
    </row>
    <row r="953" spans="1:5">
      <c r="A953" s="108">
        <v>44056</v>
      </c>
      <c r="B953" s="108" t="s">
        <v>2015</v>
      </c>
      <c r="C953" s="108" t="s">
        <v>202</v>
      </c>
      <c r="D953" s="108" t="s">
        <v>206</v>
      </c>
      <c r="E953" s="109" t="s">
        <v>2016</v>
      </c>
    </row>
    <row r="954" spans="1:5">
      <c r="A954" s="108">
        <v>44057</v>
      </c>
      <c r="B954" s="108" t="s">
        <v>2017</v>
      </c>
      <c r="C954" s="108" t="s">
        <v>202</v>
      </c>
      <c r="D954" s="108" t="s">
        <v>206</v>
      </c>
      <c r="E954" s="109" t="s">
        <v>2018</v>
      </c>
    </row>
    <row r="955" spans="1:5">
      <c r="A955" s="108">
        <v>37754</v>
      </c>
      <c r="B955" s="108" t="s">
        <v>2019</v>
      </c>
      <c r="C955" s="108" t="s">
        <v>202</v>
      </c>
      <c r="D955" s="108" t="s">
        <v>206</v>
      </c>
      <c r="E955" s="109" t="s">
        <v>2020</v>
      </c>
    </row>
    <row r="956" spans="1:5">
      <c r="A956" s="108">
        <v>37757</v>
      </c>
      <c r="B956" s="108" t="s">
        <v>2021</v>
      </c>
      <c r="C956" s="108" t="s">
        <v>202</v>
      </c>
      <c r="D956" s="108" t="s">
        <v>206</v>
      </c>
      <c r="E956" s="109" t="s">
        <v>2022</v>
      </c>
    </row>
    <row r="957" spans="1:5">
      <c r="A957" s="108">
        <v>44058</v>
      </c>
      <c r="B957" s="108" t="s">
        <v>2023</v>
      </c>
      <c r="C957" s="108" t="s">
        <v>202</v>
      </c>
      <c r="D957" s="108" t="s">
        <v>206</v>
      </c>
      <c r="E957" s="109" t="s">
        <v>2024</v>
      </c>
    </row>
    <row r="958" spans="1:5">
      <c r="A958" s="108">
        <v>37752</v>
      </c>
      <c r="B958" s="108" t="s">
        <v>2025</v>
      </c>
      <c r="C958" s="108" t="s">
        <v>202</v>
      </c>
      <c r="D958" s="108" t="s">
        <v>206</v>
      </c>
      <c r="E958" s="109" t="s">
        <v>2026</v>
      </c>
    </row>
    <row r="959" spans="1:5">
      <c r="A959" s="108">
        <v>44059</v>
      </c>
      <c r="B959" s="108" t="s">
        <v>2027</v>
      </c>
      <c r="C959" s="108" t="s">
        <v>202</v>
      </c>
      <c r="D959" s="108" t="s">
        <v>206</v>
      </c>
      <c r="E959" s="109" t="s">
        <v>2028</v>
      </c>
    </row>
    <row r="960" spans="1:5">
      <c r="A960" s="108">
        <v>37750</v>
      </c>
      <c r="B960" s="108" t="s">
        <v>2029</v>
      </c>
      <c r="C960" s="108" t="s">
        <v>202</v>
      </c>
      <c r="D960" s="108" t="s">
        <v>206</v>
      </c>
      <c r="E960" s="109" t="s">
        <v>2030</v>
      </c>
    </row>
    <row r="961" spans="1:5">
      <c r="A961" s="108">
        <v>37758</v>
      </c>
      <c r="B961" s="108" t="s">
        <v>2031</v>
      </c>
      <c r="C961" s="108" t="s">
        <v>202</v>
      </c>
      <c r="D961" s="108" t="s">
        <v>206</v>
      </c>
      <c r="E961" s="109" t="s">
        <v>2032</v>
      </c>
    </row>
    <row r="962" spans="1:5">
      <c r="A962" s="108">
        <v>44060</v>
      </c>
      <c r="B962" s="108" t="s">
        <v>2033</v>
      </c>
      <c r="C962" s="108" t="s">
        <v>202</v>
      </c>
      <c r="D962" s="108" t="s">
        <v>206</v>
      </c>
      <c r="E962" s="109" t="s">
        <v>2034</v>
      </c>
    </row>
    <row r="963" spans="1:5">
      <c r="A963" s="108">
        <v>37749</v>
      </c>
      <c r="B963" s="108" t="s">
        <v>2035</v>
      </c>
      <c r="C963" s="108" t="s">
        <v>202</v>
      </c>
      <c r="D963" s="108" t="s">
        <v>206</v>
      </c>
      <c r="E963" s="109" t="s">
        <v>2036</v>
      </c>
    </row>
    <row r="964" spans="1:5">
      <c r="A964" s="108">
        <v>44061</v>
      </c>
      <c r="B964" s="108" t="s">
        <v>2037</v>
      </c>
      <c r="C964" s="108" t="s">
        <v>202</v>
      </c>
      <c r="D964" s="108" t="s">
        <v>206</v>
      </c>
      <c r="E964" s="109" t="s">
        <v>2038</v>
      </c>
    </row>
    <row r="965" spans="1:5">
      <c r="A965" s="108">
        <v>1159</v>
      </c>
      <c r="B965" s="108" t="s">
        <v>2039</v>
      </c>
      <c r="C965" s="108" t="s">
        <v>202</v>
      </c>
      <c r="D965" s="108" t="s">
        <v>215</v>
      </c>
      <c r="E965" s="109" t="s">
        <v>2040</v>
      </c>
    </row>
    <row r="966" spans="1:5">
      <c r="A966" s="108">
        <v>12114</v>
      </c>
      <c r="B966" s="108" t="s">
        <v>2041</v>
      </c>
      <c r="C966" s="108" t="s">
        <v>202</v>
      </c>
      <c r="D966" s="108" t="s">
        <v>203</v>
      </c>
      <c r="E966" s="109" t="s">
        <v>2042</v>
      </c>
    </row>
    <row r="967" spans="1:5">
      <c r="A967" s="108">
        <v>38106</v>
      </c>
      <c r="B967" s="108" t="s">
        <v>2043</v>
      </c>
      <c r="C967" s="108" t="s">
        <v>202</v>
      </c>
      <c r="D967" s="108" t="s">
        <v>203</v>
      </c>
      <c r="E967" s="109" t="s">
        <v>2044</v>
      </c>
    </row>
    <row r="968" spans="1:5">
      <c r="A968" s="108">
        <v>38085</v>
      </c>
      <c r="B968" s="108" t="s">
        <v>2045</v>
      </c>
      <c r="C968" s="108" t="s">
        <v>202</v>
      </c>
      <c r="D968" s="108" t="s">
        <v>203</v>
      </c>
      <c r="E968" s="109" t="s">
        <v>2046</v>
      </c>
    </row>
    <row r="969" spans="1:5">
      <c r="A969" s="108">
        <v>38599</v>
      </c>
      <c r="B969" s="108" t="s">
        <v>2047</v>
      </c>
      <c r="C969" s="108" t="s">
        <v>202</v>
      </c>
      <c r="D969" s="108" t="s">
        <v>203</v>
      </c>
      <c r="E969" s="109" t="s">
        <v>1672</v>
      </c>
    </row>
    <row r="970" spans="1:5">
      <c r="A970" s="108">
        <v>38596</v>
      </c>
      <c r="B970" s="108" t="s">
        <v>2048</v>
      </c>
      <c r="C970" s="108" t="s">
        <v>202</v>
      </c>
      <c r="D970" s="108" t="s">
        <v>203</v>
      </c>
      <c r="E970" s="109" t="s">
        <v>2049</v>
      </c>
    </row>
    <row r="971" spans="1:5">
      <c r="A971" s="108">
        <v>38600</v>
      </c>
      <c r="B971" s="108" t="s">
        <v>2050</v>
      </c>
      <c r="C971" s="108" t="s">
        <v>202</v>
      </c>
      <c r="D971" s="108" t="s">
        <v>203</v>
      </c>
      <c r="E971" s="109" t="s">
        <v>2051</v>
      </c>
    </row>
    <row r="972" spans="1:5">
      <c r="A972" s="108">
        <v>38597</v>
      </c>
      <c r="B972" s="108" t="s">
        <v>2052</v>
      </c>
      <c r="C972" s="108" t="s">
        <v>202</v>
      </c>
      <c r="D972" s="108" t="s">
        <v>203</v>
      </c>
      <c r="E972" s="109" t="s">
        <v>2053</v>
      </c>
    </row>
    <row r="973" spans="1:5">
      <c r="A973" s="108">
        <v>659</v>
      </c>
      <c r="B973" s="108" t="s">
        <v>2054</v>
      </c>
      <c r="C973" s="108" t="s">
        <v>202</v>
      </c>
      <c r="D973" s="108" t="s">
        <v>203</v>
      </c>
      <c r="E973" s="109" t="s">
        <v>2055</v>
      </c>
    </row>
    <row r="974" spans="1:5">
      <c r="A974" s="108">
        <v>660</v>
      </c>
      <c r="B974" s="108" t="s">
        <v>2056</v>
      </c>
      <c r="C974" s="108" t="s">
        <v>202</v>
      </c>
      <c r="D974" s="108" t="s">
        <v>203</v>
      </c>
      <c r="E974" s="109" t="s">
        <v>2057</v>
      </c>
    </row>
    <row r="975" spans="1:5">
      <c r="A975" s="108">
        <v>658</v>
      </c>
      <c r="B975" s="108" t="s">
        <v>2058</v>
      </c>
      <c r="C975" s="108" t="s">
        <v>202</v>
      </c>
      <c r="D975" s="108" t="s">
        <v>203</v>
      </c>
      <c r="E975" s="109" t="s">
        <v>2014</v>
      </c>
    </row>
    <row r="976" spans="1:5">
      <c r="A976" s="108">
        <v>38548</v>
      </c>
      <c r="B976" s="108" t="s">
        <v>2059</v>
      </c>
      <c r="C976" s="108" t="s">
        <v>202</v>
      </c>
      <c r="D976" s="108" t="s">
        <v>203</v>
      </c>
      <c r="E976" s="109" t="s">
        <v>2060</v>
      </c>
    </row>
    <row r="977" spans="1:5">
      <c r="A977" s="108">
        <v>34649</v>
      </c>
      <c r="B977" s="108" t="s">
        <v>2061</v>
      </c>
      <c r="C977" s="108" t="s">
        <v>202</v>
      </c>
      <c r="D977" s="108" t="s">
        <v>203</v>
      </c>
      <c r="E977" s="109" t="s">
        <v>2062</v>
      </c>
    </row>
    <row r="978" spans="1:5">
      <c r="A978" s="108">
        <v>34655</v>
      </c>
      <c r="B978" s="108" t="s">
        <v>2063</v>
      </c>
      <c r="C978" s="108" t="s">
        <v>202</v>
      </c>
      <c r="D978" s="108" t="s">
        <v>203</v>
      </c>
      <c r="E978" s="109" t="s">
        <v>2064</v>
      </c>
    </row>
    <row r="979" spans="1:5">
      <c r="A979" s="108">
        <v>40607</v>
      </c>
      <c r="B979" s="108" t="s">
        <v>2065</v>
      </c>
      <c r="C979" s="108" t="s">
        <v>202</v>
      </c>
      <c r="D979" s="108" t="s">
        <v>206</v>
      </c>
      <c r="E979" s="109" t="s">
        <v>2066</v>
      </c>
    </row>
    <row r="980" spans="1:5">
      <c r="A980" s="108">
        <v>567</v>
      </c>
      <c r="B980" s="108" t="s">
        <v>2067</v>
      </c>
      <c r="C980" s="108" t="s">
        <v>290</v>
      </c>
      <c r="D980" s="108" t="s">
        <v>203</v>
      </c>
      <c r="E980" s="109" t="s">
        <v>2068</v>
      </c>
    </row>
    <row r="981" spans="1:5">
      <c r="A981" s="108">
        <v>574</v>
      </c>
      <c r="B981" s="108" t="s">
        <v>2069</v>
      </c>
      <c r="C981" s="108" t="s">
        <v>290</v>
      </c>
      <c r="D981" s="108" t="s">
        <v>203</v>
      </c>
      <c r="E981" s="109" t="s">
        <v>2070</v>
      </c>
    </row>
    <row r="982" spans="1:5">
      <c r="A982" s="108">
        <v>568</v>
      </c>
      <c r="B982" s="108" t="s">
        <v>2071</v>
      </c>
      <c r="C982" s="108" t="s">
        <v>290</v>
      </c>
      <c r="D982" s="108" t="s">
        <v>203</v>
      </c>
      <c r="E982" s="109" t="s">
        <v>2072</v>
      </c>
    </row>
    <row r="983" spans="1:5">
      <c r="A983" s="108">
        <v>4777</v>
      </c>
      <c r="B983" s="108" t="s">
        <v>2073</v>
      </c>
      <c r="C983" s="108" t="s">
        <v>297</v>
      </c>
      <c r="D983" s="108" t="s">
        <v>206</v>
      </c>
      <c r="E983" s="109" t="s">
        <v>2074</v>
      </c>
    </row>
    <row r="984" spans="1:5">
      <c r="A984" s="108">
        <v>592</v>
      </c>
      <c r="B984" s="108" t="s">
        <v>2075</v>
      </c>
      <c r="C984" s="108" t="s">
        <v>297</v>
      </c>
      <c r="D984" s="108" t="s">
        <v>206</v>
      </c>
      <c r="E984" s="109" t="s">
        <v>2076</v>
      </c>
    </row>
    <row r="985" spans="1:5">
      <c r="A985" s="108">
        <v>586</v>
      </c>
      <c r="B985" s="108" t="s">
        <v>2077</v>
      </c>
      <c r="C985" s="108" t="s">
        <v>290</v>
      </c>
      <c r="D985" s="108" t="s">
        <v>206</v>
      </c>
      <c r="E985" s="109" t="s">
        <v>2078</v>
      </c>
    </row>
    <row r="986" spans="1:5">
      <c r="A986" s="108">
        <v>588</v>
      </c>
      <c r="B986" s="108" t="s">
        <v>2079</v>
      </c>
      <c r="C986" s="108" t="s">
        <v>290</v>
      </c>
      <c r="D986" s="108" t="s">
        <v>206</v>
      </c>
      <c r="E986" s="109" t="s">
        <v>2080</v>
      </c>
    </row>
    <row r="987" spans="1:5">
      <c r="A987" s="108">
        <v>591</v>
      </c>
      <c r="B987" s="108" t="s">
        <v>2081</v>
      </c>
      <c r="C987" s="108" t="s">
        <v>297</v>
      </c>
      <c r="D987" s="108" t="s">
        <v>206</v>
      </c>
      <c r="E987" s="109" t="s">
        <v>1434</v>
      </c>
    </row>
    <row r="988" spans="1:5">
      <c r="A988" s="108">
        <v>584</v>
      </c>
      <c r="B988" s="108" t="s">
        <v>2082</v>
      </c>
      <c r="C988" s="108" t="s">
        <v>290</v>
      </c>
      <c r="D988" s="108" t="s">
        <v>206</v>
      </c>
      <c r="E988" s="109" t="s">
        <v>2083</v>
      </c>
    </row>
    <row r="989" spans="1:5">
      <c r="A989" s="108">
        <v>589</v>
      </c>
      <c r="B989" s="108" t="s">
        <v>2084</v>
      </c>
      <c r="C989" s="108" t="s">
        <v>290</v>
      </c>
      <c r="D989" s="108" t="s">
        <v>206</v>
      </c>
      <c r="E989" s="109" t="s">
        <v>2085</v>
      </c>
    </row>
    <row r="990" spans="1:5">
      <c r="A990" s="108">
        <v>1165</v>
      </c>
      <c r="B990" s="108" t="s">
        <v>2086</v>
      </c>
      <c r="C990" s="108" t="s">
        <v>202</v>
      </c>
      <c r="D990" s="108" t="s">
        <v>206</v>
      </c>
      <c r="E990" s="109" t="s">
        <v>2087</v>
      </c>
    </row>
    <row r="991" spans="1:5">
      <c r="A991" s="108">
        <v>1164</v>
      </c>
      <c r="B991" s="108" t="s">
        <v>2088</v>
      </c>
      <c r="C991" s="108" t="s">
        <v>202</v>
      </c>
      <c r="D991" s="108" t="s">
        <v>206</v>
      </c>
      <c r="E991" s="109" t="s">
        <v>2089</v>
      </c>
    </row>
    <row r="992" spans="1:5">
      <c r="A992" s="108">
        <v>1162</v>
      </c>
      <c r="B992" s="108" t="s">
        <v>2090</v>
      </c>
      <c r="C992" s="108" t="s">
        <v>202</v>
      </c>
      <c r="D992" s="108" t="s">
        <v>206</v>
      </c>
      <c r="E992" s="109" t="s">
        <v>2091</v>
      </c>
    </row>
    <row r="993" spans="1:5">
      <c r="A993" s="108">
        <v>12395</v>
      </c>
      <c r="B993" s="108" t="s">
        <v>2092</v>
      </c>
      <c r="C993" s="108" t="s">
        <v>202</v>
      </c>
      <c r="D993" s="108" t="s">
        <v>206</v>
      </c>
      <c r="E993" s="109" t="s">
        <v>2093</v>
      </c>
    </row>
    <row r="994" spans="1:5">
      <c r="A994" s="108">
        <v>1170</v>
      </c>
      <c r="B994" s="108" t="s">
        <v>2094</v>
      </c>
      <c r="C994" s="108" t="s">
        <v>202</v>
      </c>
      <c r="D994" s="108" t="s">
        <v>206</v>
      </c>
      <c r="E994" s="109" t="s">
        <v>2095</v>
      </c>
    </row>
    <row r="995" spans="1:5">
      <c r="A995" s="108">
        <v>1169</v>
      </c>
      <c r="B995" s="108" t="s">
        <v>2096</v>
      </c>
      <c r="C995" s="108" t="s">
        <v>202</v>
      </c>
      <c r="D995" s="108" t="s">
        <v>206</v>
      </c>
      <c r="E995" s="109" t="s">
        <v>2097</v>
      </c>
    </row>
    <row r="996" spans="1:5">
      <c r="A996" s="108">
        <v>1166</v>
      </c>
      <c r="B996" s="108" t="s">
        <v>2098</v>
      </c>
      <c r="C996" s="108" t="s">
        <v>202</v>
      </c>
      <c r="D996" s="108" t="s">
        <v>206</v>
      </c>
      <c r="E996" s="109" t="s">
        <v>2099</v>
      </c>
    </row>
    <row r="997" spans="1:5">
      <c r="A997" s="108">
        <v>1163</v>
      </c>
      <c r="B997" s="108" t="s">
        <v>2100</v>
      </c>
      <c r="C997" s="108" t="s">
        <v>202</v>
      </c>
      <c r="D997" s="108" t="s">
        <v>206</v>
      </c>
      <c r="E997" s="109" t="s">
        <v>329</v>
      </c>
    </row>
    <row r="998" spans="1:5">
      <c r="A998" s="108">
        <v>12396</v>
      </c>
      <c r="B998" s="108" t="s">
        <v>2101</v>
      </c>
      <c r="C998" s="108" t="s">
        <v>202</v>
      </c>
      <c r="D998" s="108" t="s">
        <v>206</v>
      </c>
      <c r="E998" s="109" t="s">
        <v>2093</v>
      </c>
    </row>
    <row r="999" spans="1:5">
      <c r="A999" s="108">
        <v>1168</v>
      </c>
      <c r="B999" s="108" t="s">
        <v>2102</v>
      </c>
      <c r="C999" s="108" t="s">
        <v>202</v>
      </c>
      <c r="D999" s="108" t="s">
        <v>206</v>
      </c>
      <c r="E999" s="109" t="s">
        <v>2103</v>
      </c>
    </row>
    <row r="1000" spans="1:5">
      <c r="A1000" s="108">
        <v>1167</v>
      </c>
      <c r="B1000" s="108" t="s">
        <v>2104</v>
      </c>
      <c r="C1000" s="108" t="s">
        <v>202</v>
      </c>
      <c r="D1000" s="108" t="s">
        <v>206</v>
      </c>
      <c r="E1000" s="109" t="s">
        <v>2105</v>
      </c>
    </row>
    <row r="1001" spans="1:5">
      <c r="A1001" s="108">
        <v>36331</v>
      </c>
      <c r="B1001" s="108" t="s">
        <v>2106</v>
      </c>
      <c r="C1001" s="108" t="s">
        <v>202</v>
      </c>
      <c r="D1001" s="108" t="s">
        <v>206</v>
      </c>
      <c r="E1001" s="109" t="s">
        <v>2107</v>
      </c>
    </row>
    <row r="1002" spans="1:5">
      <c r="A1002" s="108">
        <v>36346</v>
      </c>
      <c r="B1002" s="108" t="s">
        <v>2108</v>
      </c>
      <c r="C1002" s="108" t="s">
        <v>202</v>
      </c>
      <c r="D1002" s="108" t="s">
        <v>206</v>
      </c>
      <c r="E1002" s="109" t="s">
        <v>2057</v>
      </c>
    </row>
    <row r="1003" spans="1:5">
      <c r="A1003" s="108">
        <v>1197</v>
      </c>
      <c r="B1003" s="108" t="s">
        <v>2109</v>
      </c>
      <c r="C1003" s="108" t="s">
        <v>202</v>
      </c>
      <c r="D1003" s="108" t="s">
        <v>203</v>
      </c>
      <c r="E1003" s="109" t="s">
        <v>1550</v>
      </c>
    </row>
    <row r="1004" spans="1:5">
      <c r="A1004" s="108">
        <v>1202</v>
      </c>
      <c r="B1004" s="108" t="s">
        <v>2110</v>
      </c>
      <c r="C1004" s="108" t="s">
        <v>202</v>
      </c>
      <c r="D1004" s="108" t="s">
        <v>203</v>
      </c>
      <c r="E1004" s="109" t="s">
        <v>2111</v>
      </c>
    </row>
    <row r="1005" spans="1:5">
      <c r="A1005" s="108">
        <v>1198</v>
      </c>
      <c r="B1005" s="108" t="s">
        <v>2112</v>
      </c>
      <c r="C1005" s="108" t="s">
        <v>202</v>
      </c>
      <c r="D1005" s="108" t="s">
        <v>203</v>
      </c>
      <c r="E1005" s="109" t="s">
        <v>2062</v>
      </c>
    </row>
    <row r="1006" spans="1:5">
      <c r="A1006" s="108">
        <v>20088</v>
      </c>
      <c r="B1006" s="108" t="s">
        <v>2113</v>
      </c>
      <c r="C1006" s="108" t="s">
        <v>202</v>
      </c>
      <c r="D1006" s="108" t="s">
        <v>203</v>
      </c>
      <c r="E1006" s="109" t="s">
        <v>2114</v>
      </c>
    </row>
    <row r="1007" spans="1:5">
      <c r="A1007" s="108">
        <v>20089</v>
      </c>
      <c r="B1007" s="108" t="s">
        <v>2115</v>
      </c>
      <c r="C1007" s="108" t="s">
        <v>202</v>
      </c>
      <c r="D1007" s="108" t="s">
        <v>203</v>
      </c>
      <c r="E1007" s="109" t="s">
        <v>2116</v>
      </c>
    </row>
    <row r="1008" spans="1:5">
      <c r="A1008" s="108">
        <v>20087</v>
      </c>
      <c r="B1008" s="108" t="s">
        <v>2117</v>
      </c>
      <c r="C1008" s="108" t="s">
        <v>202</v>
      </c>
      <c r="D1008" s="108" t="s">
        <v>203</v>
      </c>
      <c r="E1008" s="109" t="s">
        <v>2118</v>
      </c>
    </row>
    <row r="1009" spans="1:5">
      <c r="A1009" s="108">
        <v>1200</v>
      </c>
      <c r="B1009" s="108" t="s">
        <v>2119</v>
      </c>
      <c r="C1009" s="108" t="s">
        <v>202</v>
      </c>
      <c r="D1009" s="108" t="s">
        <v>203</v>
      </c>
      <c r="E1009" s="109" t="s">
        <v>2120</v>
      </c>
    </row>
    <row r="1010" spans="1:5">
      <c r="A1010" s="108">
        <v>12909</v>
      </c>
      <c r="B1010" s="108" t="s">
        <v>2121</v>
      </c>
      <c r="C1010" s="108" t="s">
        <v>202</v>
      </c>
      <c r="D1010" s="108" t="s">
        <v>203</v>
      </c>
      <c r="E1010" s="109" t="s">
        <v>2122</v>
      </c>
    </row>
    <row r="1011" spans="1:5">
      <c r="A1011" s="108">
        <v>12910</v>
      </c>
      <c r="B1011" s="108" t="s">
        <v>2123</v>
      </c>
      <c r="C1011" s="108" t="s">
        <v>202</v>
      </c>
      <c r="D1011" s="108" t="s">
        <v>203</v>
      </c>
      <c r="E1011" s="109" t="s">
        <v>2124</v>
      </c>
    </row>
    <row r="1012" spans="1:5">
      <c r="A1012" s="108">
        <v>1191</v>
      </c>
      <c r="B1012" s="108" t="s">
        <v>2125</v>
      </c>
      <c r="C1012" s="108" t="s">
        <v>202</v>
      </c>
      <c r="D1012" s="108" t="s">
        <v>203</v>
      </c>
      <c r="E1012" s="109" t="s">
        <v>2126</v>
      </c>
    </row>
    <row r="1013" spans="1:5">
      <c r="A1013" s="108">
        <v>1185</v>
      </c>
      <c r="B1013" s="108" t="s">
        <v>2127</v>
      </c>
      <c r="C1013" s="108" t="s">
        <v>202</v>
      </c>
      <c r="D1013" s="108" t="s">
        <v>203</v>
      </c>
      <c r="E1013" s="109" t="s">
        <v>2126</v>
      </c>
    </row>
    <row r="1014" spans="1:5">
      <c r="A1014" s="108">
        <v>1189</v>
      </c>
      <c r="B1014" s="108" t="s">
        <v>2128</v>
      </c>
      <c r="C1014" s="108" t="s">
        <v>202</v>
      </c>
      <c r="D1014" s="108" t="s">
        <v>203</v>
      </c>
      <c r="E1014" s="109" t="s">
        <v>207</v>
      </c>
    </row>
    <row r="1015" spans="1:5">
      <c r="A1015" s="108">
        <v>1193</v>
      </c>
      <c r="B1015" s="108" t="s">
        <v>2129</v>
      </c>
      <c r="C1015" s="108" t="s">
        <v>202</v>
      </c>
      <c r="D1015" s="108" t="s">
        <v>203</v>
      </c>
      <c r="E1015" s="109" t="s">
        <v>2130</v>
      </c>
    </row>
    <row r="1016" spans="1:5">
      <c r="A1016" s="108">
        <v>1194</v>
      </c>
      <c r="B1016" s="108" t="s">
        <v>2131</v>
      </c>
      <c r="C1016" s="108" t="s">
        <v>202</v>
      </c>
      <c r="D1016" s="108" t="s">
        <v>203</v>
      </c>
      <c r="E1016" s="109" t="s">
        <v>2132</v>
      </c>
    </row>
    <row r="1017" spans="1:5">
      <c r="A1017" s="108">
        <v>1195</v>
      </c>
      <c r="B1017" s="108" t="s">
        <v>2133</v>
      </c>
      <c r="C1017" s="108" t="s">
        <v>202</v>
      </c>
      <c r="D1017" s="108" t="s">
        <v>203</v>
      </c>
      <c r="E1017" s="109" t="s">
        <v>2134</v>
      </c>
    </row>
    <row r="1018" spans="1:5">
      <c r="A1018" s="108">
        <v>1204</v>
      </c>
      <c r="B1018" s="108" t="s">
        <v>2135</v>
      </c>
      <c r="C1018" s="108" t="s">
        <v>202</v>
      </c>
      <c r="D1018" s="108" t="s">
        <v>203</v>
      </c>
      <c r="E1018" s="109" t="s">
        <v>2136</v>
      </c>
    </row>
    <row r="1019" spans="1:5">
      <c r="A1019" s="108">
        <v>1207</v>
      </c>
      <c r="B1019" s="108" t="s">
        <v>2137</v>
      </c>
      <c r="C1019" s="108" t="s">
        <v>202</v>
      </c>
      <c r="D1019" s="108" t="s">
        <v>206</v>
      </c>
      <c r="E1019" s="109" t="s">
        <v>2138</v>
      </c>
    </row>
    <row r="1020" spans="1:5">
      <c r="A1020" s="108">
        <v>1206</v>
      </c>
      <c r="B1020" s="108" t="s">
        <v>2139</v>
      </c>
      <c r="C1020" s="108" t="s">
        <v>202</v>
      </c>
      <c r="D1020" s="108" t="s">
        <v>206</v>
      </c>
      <c r="E1020" s="109" t="s">
        <v>1692</v>
      </c>
    </row>
    <row r="1021" spans="1:5">
      <c r="A1021" s="108">
        <v>1183</v>
      </c>
      <c r="B1021" s="108" t="s">
        <v>2140</v>
      </c>
      <c r="C1021" s="108" t="s">
        <v>202</v>
      </c>
      <c r="D1021" s="108" t="s">
        <v>206</v>
      </c>
      <c r="E1021" s="109" t="s">
        <v>2141</v>
      </c>
    </row>
    <row r="1022" spans="1:5">
      <c r="A1022" s="108">
        <v>42685</v>
      </c>
      <c r="B1022" s="108" t="s">
        <v>2142</v>
      </c>
      <c r="C1022" s="108" t="s">
        <v>202</v>
      </c>
      <c r="D1022" s="108" t="s">
        <v>203</v>
      </c>
      <c r="E1022" s="109" t="s">
        <v>2143</v>
      </c>
    </row>
    <row r="1023" spans="1:5">
      <c r="A1023" s="108">
        <v>42686</v>
      </c>
      <c r="B1023" s="108" t="s">
        <v>2144</v>
      </c>
      <c r="C1023" s="108" t="s">
        <v>202</v>
      </c>
      <c r="D1023" s="108" t="s">
        <v>203</v>
      </c>
      <c r="E1023" s="109" t="s">
        <v>2145</v>
      </c>
    </row>
    <row r="1024" spans="1:5">
      <c r="A1024" s="108">
        <v>12894</v>
      </c>
      <c r="B1024" s="108" t="s">
        <v>2146</v>
      </c>
      <c r="C1024" s="108" t="s">
        <v>202</v>
      </c>
      <c r="D1024" s="108" t="s">
        <v>203</v>
      </c>
      <c r="E1024" s="109" t="s">
        <v>2147</v>
      </c>
    </row>
    <row r="1025" spans="1:5">
      <c r="A1025" s="108">
        <v>12895</v>
      </c>
      <c r="B1025" s="108" t="s">
        <v>2148</v>
      </c>
      <c r="C1025" s="108" t="s">
        <v>202</v>
      </c>
      <c r="D1025" s="108" t="s">
        <v>215</v>
      </c>
      <c r="E1025" s="109" t="s">
        <v>2149</v>
      </c>
    </row>
    <row r="1026" spans="1:5">
      <c r="A1026" s="108">
        <v>1631</v>
      </c>
      <c r="B1026" s="108" t="s">
        <v>2150</v>
      </c>
      <c r="C1026" s="108" t="s">
        <v>202</v>
      </c>
      <c r="D1026" s="108" t="s">
        <v>203</v>
      </c>
      <c r="E1026" s="109" t="s">
        <v>2151</v>
      </c>
    </row>
    <row r="1027" spans="1:5">
      <c r="A1027" s="108">
        <v>1633</v>
      </c>
      <c r="B1027" s="108" t="s">
        <v>2152</v>
      </c>
      <c r="C1027" s="108" t="s">
        <v>202</v>
      </c>
      <c r="D1027" s="108" t="s">
        <v>203</v>
      </c>
      <c r="E1027" s="109" t="s">
        <v>2153</v>
      </c>
    </row>
    <row r="1028" spans="1:5">
      <c r="A1028" s="108">
        <v>10818</v>
      </c>
      <c r="B1028" s="108" t="s">
        <v>2154</v>
      </c>
      <c r="C1028" s="108" t="s">
        <v>297</v>
      </c>
      <c r="D1028" s="108" t="s">
        <v>203</v>
      </c>
      <c r="E1028" s="109" t="s">
        <v>2155</v>
      </c>
    </row>
    <row r="1029" spans="1:5">
      <c r="A1029" s="108">
        <v>41410</v>
      </c>
      <c r="B1029" s="108" t="s">
        <v>2156</v>
      </c>
      <c r="C1029" s="108" t="s">
        <v>202</v>
      </c>
      <c r="D1029" s="108" t="s">
        <v>203</v>
      </c>
      <c r="E1029" s="109" t="s">
        <v>2157</v>
      </c>
    </row>
    <row r="1030" spans="1:5">
      <c r="A1030" s="108">
        <v>41411</v>
      </c>
      <c r="B1030" s="108" t="s">
        <v>2158</v>
      </c>
      <c r="C1030" s="108" t="s">
        <v>202</v>
      </c>
      <c r="D1030" s="108" t="s">
        <v>203</v>
      </c>
      <c r="E1030" s="109" t="s">
        <v>2159</v>
      </c>
    </row>
    <row r="1031" spans="1:5">
      <c r="A1031" s="108">
        <v>41412</v>
      </c>
      <c r="B1031" s="108" t="s">
        <v>2160</v>
      </c>
      <c r="C1031" s="108" t="s">
        <v>202</v>
      </c>
      <c r="D1031" s="108" t="s">
        <v>203</v>
      </c>
      <c r="E1031" s="109" t="s">
        <v>2161</v>
      </c>
    </row>
    <row r="1032" spans="1:5">
      <c r="A1032" s="108">
        <v>41413</v>
      </c>
      <c r="B1032" s="108" t="s">
        <v>2162</v>
      </c>
      <c r="C1032" s="108" t="s">
        <v>202</v>
      </c>
      <c r="D1032" s="108" t="s">
        <v>203</v>
      </c>
      <c r="E1032" s="109" t="s">
        <v>2163</v>
      </c>
    </row>
    <row r="1033" spans="1:5">
      <c r="A1033" s="108">
        <v>39359</v>
      </c>
      <c r="B1033" s="108" t="s">
        <v>2164</v>
      </c>
      <c r="C1033" s="108" t="s">
        <v>202</v>
      </c>
      <c r="D1033" s="108" t="s">
        <v>206</v>
      </c>
      <c r="E1033" s="109" t="s">
        <v>2165</v>
      </c>
    </row>
    <row r="1034" spans="1:5">
      <c r="A1034" s="108">
        <v>39360</v>
      </c>
      <c r="B1034" s="108" t="s">
        <v>2166</v>
      </c>
      <c r="C1034" s="108" t="s">
        <v>202</v>
      </c>
      <c r="D1034" s="108" t="s">
        <v>206</v>
      </c>
      <c r="E1034" s="109" t="s">
        <v>2165</v>
      </c>
    </row>
    <row r="1035" spans="1:5">
      <c r="A1035" s="108">
        <v>10710</v>
      </c>
      <c r="B1035" s="108" t="s">
        <v>2167</v>
      </c>
      <c r="C1035" s="108" t="s">
        <v>978</v>
      </c>
      <c r="D1035" s="108" t="s">
        <v>206</v>
      </c>
      <c r="E1035" s="109" t="s">
        <v>2168</v>
      </c>
    </row>
    <row r="1036" spans="1:5">
      <c r="A1036" s="108">
        <v>10709</v>
      </c>
      <c r="B1036" s="108" t="s">
        <v>2169</v>
      </c>
      <c r="C1036" s="108" t="s">
        <v>978</v>
      </c>
      <c r="D1036" s="108" t="s">
        <v>206</v>
      </c>
      <c r="E1036" s="109" t="s">
        <v>2170</v>
      </c>
    </row>
    <row r="1037" spans="1:5">
      <c r="A1037" s="108">
        <v>39636</v>
      </c>
      <c r="B1037" s="108" t="s">
        <v>2171</v>
      </c>
      <c r="C1037" s="108" t="s">
        <v>978</v>
      </c>
      <c r="D1037" s="108" t="s">
        <v>206</v>
      </c>
      <c r="E1037" s="109" t="s">
        <v>2172</v>
      </c>
    </row>
    <row r="1038" spans="1:5">
      <c r="A1038" s="108">
        <v>10708</v>
      </c>
      <c r="B1038" s="108" t="s">
        <v>2173</v>
      </c>
      <c r="C1038" s="108" t="s">
        <v>978</v>
      </c>
      <c r="D1038" s="108" t="s">
        <v>206</v>
      </c>
      <c r="E1038" s="109" t="s">
        <v>2174</v>
      </c>
    </row>
    <row r="1039" spans="1:5">
      <c r="A1039" s="108">
        <v>39635</v>
      </c>
      <c r="B1039" s="108" t="s">
        <v>2175</v>
      </c>
      <c r="C1039" s="108" t="s">
        <v>978</v>
      </c>
      <c r="D1039" s="108" t="s">
        <v>206</v>
      </c>
      <c r="E1039" s="109" t="s">
        <v>2176</v>
      </c>
    </row>
    <row r="1040" spans="1:5">
      <c r="A1040" s="108">
        <v>6117</v>
      </c>
      <c r="B1040" s="108" t="s">
        <v>2177</v>
      </c>
      <c r="C1040" s="108" t="s">
        <v>494</v>
      </c>
      <c r="D1040" s="108" t="s">
        <v>203</v>
      </c>
      <c r="E1040" s="109" t="s">
        <v>495</v>
      </c>
    </row>
    <row r="1041" spans="1:5">
      <c r="A1041" s="108">
        <v>40913</v>
      </c>
      <c r="B1041" s="108" t="s">
        <v>2178</v>
      </c>
      <c r="C1041" s="108" t="s">
        <v>497</v>
      </c>
      <c r="D1041" s="108" t="s">
        <v>203</v>
      </c>
      <c r="E1041" s="109" t="s">
        <v>498</v>
      </c>
    </row>
    <row r="1042" spans="1:5">
      <c r="A1042" s="108">
        <v>1214</v>
      </c>
      <c r="B1042" s="108" t="s">
        <v>2179</v>
      </c>
      <c r="C1042" s="108" t="s">
        <v>494</v>
      </c>
      <c r="D1042" s="108" t="s">
        <v>203</v>
      </c>
      <c r="E1042" s="109" t="s">
        <v>2180</v>
      </c>
    </row>
    <row r="1043" spans="1:5">
      <c r="A1043" s="108">
        <v>40915</v>
      </c>
      <c r="B1043" s="108" t="s">
        <v>2181</v>
      </c>
      <c r="C1043" s="108" t="s">
        <v>497</v>
      </c>
      <c r="D1043" s="108" t="s">
        <v>203</v>
      </c>
      <c r="E1043" s="109" t="s">
        <v>2182</v>
      </c>
    </row>
    <row r="1044" spans="1:5">
      <c r="A1044" s="108">
        <v>1213</v>
      </c>
      <c r="B1044" s="108" t="s">
        <v>2183</v>
      </c>
      <c r="C1044" s="108" t="s">
        <v>494</v>
      </c>
      <c r="D1044" s="108" t="s">
        <v>215</v>
      </c>
      <c r="E1044" s="109" t="s">
        <v>858</v>
      </c>
    </row>
    <row r="1045" spans="1:5">
      <c r="A1045" s="108">
        <v>40914</v>
      </c>
      <c r="B1045" s="108" t="s">
        <v>2184</v>
      </c>
      <c r="C1045" s="108" t="s">
        <v>497</v>
      </c>
      <c r="D1045" s="108" t="s">
        <v>203</v>
      </c>
      <c r="E1045" s="109" t="s">
        <v>860</v>
      </c>
    </row>
    <row r="1046" spans="1:5">
      <c r="A1046" s="108">
        <v>5091</v>
      </c>
      <c r="B1046" s="108" t="s">
        <v>2185</v>
      </c>
      <c r="C1046" s="108" t="s">
        <v>202</v>
      </c>
      <c r="D1046" s="108" t="s">
        <v>203</v>
      </c>
      <c r="E1046" s="109" t="s">
        <v>2186</v>
      </c>
    </row>
    <row r="1047" spans="1:5">
      <c r="A1047" s="108">
        <v>14615</v>
      </c>
      <c r="B1047" s="108" t="s">
        <v>2187</v>
      </c>
      <c r="C1047" s="108" t="s">
        <v>202</v>
      </c>
      <c r="D1047" s="108" t="s">
        <v>206</v>
      </c>
      <c r="E1047" s="109" t="s">
        <v>2188</v>
      </c>
    </row>
    <row r="1048" spans="1:5">
      <c r="A1048" s="108">
        <v>2711</v>
      </c>
      <c r="B1048" s="108" t="s">
        <v>2189</v>
      </c>
      <c r="C1048" s="108" t="s">
        <v>202</v>
      </c>
      <c r="D1048" s="108" t="s">
        <v>215</v>
      </c>
      <c r="E1048" s="109" t="s">
        <v>2190</v>
      </c>
    </row>
    <row r="1049" spans="1:5">
      <c r="A1049" s="108">
        <v>37727</v>
      </c>
      <c r="B1049" s="108" t="s">
        <v>2191</v>
      </c>
      <c r="C1049" s="108" t="s">
        <v>202</v>
      </c>
      <c r="D1049" s="108" t="s">
        <v>206</v>
      </c>
      <c r="E1049" s="109" t="s">
        <v>2192</v>
      </c>
    </row>
    <row r="1050" spans="1:5">
      <c r="A1050" s="108">
        <v>37728</v>
      </c>
      <c r="B1050" s="108" t="s">
        <v>2193</v>
      </c>
      <c r="C1050" s="108" t="s">
        <v>202</v>
      </c>
      <c r="D1050" s="108" t="s">
        <v>206</v>
      </c>
      <c r="E1050" s="109" t="s">
        <v>2194</v>
      </c>
    </row>
    <row r="1051" spans="1:5">
      <c r="A1051" s="108">
        <v>37729</v>
      </c>
      <c r="B1051" s="108" t="s">
        <v>2195</v>
      </c>
      <c r="C1051" s="108" t="s">
        <v>202</v>
      </c>
      <c r="D1051" s="108" t="s">
        <v>206</v>
      </c>
      <c r="E1051" s="109" t="s">
        <v>2196</v>
      </c>
    </row>
    <row r="1052" spans="1:5">
      <c r="A1052" s="108">
        <v>37730</v>
      </c>
      <c r="B1052" s="108" t="s">
        <v>2197</v>
      </c>
      <c r="C1052" s="108" t="s">
        <v>202</v>
      </c>
      <c r="D1052" s="108" t="s">
        <v>206</v>
      </c>
      <c r="E1052" s="109" t="s">
        <v>2198</v>
      </c>
    </row>
    <row r="1053" spans="1:5">
      <c r="A1053" s="108">
        <v>37731</v>
      </c>
      <c r="B1053" s="108" t="s">
        <v>2199</v>
      </c>
      <c r="C1053" s="108" t="s">
        <v>202</v>
      </c>
      <c r="D1053" s="108" t="s">
        <v>206</v>
      </c>
      <c r="E1053" s="109" t="s">
        <v>2200</v>
      </c>
    </row>
    <row r="1054" spans="1:5">
      <c r="A1054" s="108">
        <v>37732</v>
      </c>
      <c r="B1054" s="108" t="s">
        <v>2201</v>
      </c>
      <c r="C1054" s="108" t="s">
        <v>202</v>
      </c>
      <c r="D1054" s="108" t="s">
        <v>206</v>
      </c>
      <c r="E1054" s="109" t="s">
        <v>2202</v>
      </c>
    </row>
    <row r="1055" spans="1:5">
      <c r="A1055" s="108">
        <v>42256</v>
      </c>
      <c r="B1055" s="108" t="s">
        <v>2203</v>
      </c>
      <c r="C1055" s="108" t="s">
        <v>297</v>
      </c>
      <c r="D1055" s="108" t="s">
        <v>203</v>
      </c>
      <c r="E1055" s="109" t="s">
        <v>2204</v>
      </c>
    </row>
    <row r="1056" spans="1:5">
      <c r="A1056" s="108">
        <v>42250</v>
      </c>
      <c r="B1056" s="108" t="s">
        <v>2205</v>
      </c>
      <c r="C1056" s="108" t="s">
        <v>2206</v>
      </c>
      <c r="D1056" s="108" t="s">
        <v>203</v>
      </c>
      <c r="E1056" s="109" t="s">
        <v>2207</v>
      </c>
    </row>
    <row r="1057" spans="1:5">
      <c r="A1057" s="108">
        <v>4743</v>
      </c>
      <c r="B1057" s="108" t="s">
        <v>2208</v>
      </c>
      <c r="C1057" s="108" t="s">
        <v>491</v>
      </c>
      <c r="D1057" s="108" t="s">
        <v>203</v>
      </c>
      <c r="E1057" s="109" t="s">
        <v>2209</v>
      </c>
    </row>
    <row r="1058" spans="1:5">
      <c r="A1058" s="108">
        <v>4744</v>
      </c>
      <c r="B1058" s="108" t="s">
        <v>2210</v>
      </c>
      <c r="C1058" s="108" t="s">
        <v>491</v>
      </c>
      <c r="D1058" s="108" t="s">
        <v>203</v>
      </c>
      <c r="E1058" s="109" t="s">
        <v>2211</v>
      </c>
    </row>
    <row r="1059" spans="1:5">
      <c r="A1059" s="108">
        <v>4745</v>
      </c>
      <c r="B1059" s="108" t="s">
        <v>2212</v>
      </c>
      <c r="C1059" s="108" t="s">
        <v>491</v>
      </c>
      <c r="D1059" s="108" t="s">
        <v>203</v>
      </c>
      <c r="E1059" s="109" t="s">
        <v>2213</v>
      </c>
    </row>
    <row r="1060" spans="1:5">
      <c r="A1060" s="108">
        <v>36496</v>
      </c>
      <c r="B1060" s="108" t="s">
        <v>2214</v>
      </c>
      <c r="C1060" s="108" t="s">
        <v>202</v>
      </c>
      <c r="D1060" s="108" t="s">
        <v>206</v>
      </c>
      <c r="E1060" s="109" t="s">
        <v>2215</v>
      </c>
    </row>
    <row r="1061" spans="1:5">
      <c r="A1061" s="108">
        <v>10630</v>
      </c>
      <c r="B1061" s="108" t="s">
        <v>2216</v>
      </c>
      <c r="C1061" s="108" t="s">
        <v>202</v>
      </c>
      <c r="D1061" s="108" t="s">
        <v>206</v>
      </c>
      <c r="E1061" s="109" t="s">
        <v>2217</v>
      </c>
    </row>
    <row r="1062" spans="1:5">
      <c r="A1062" s="108">
        <v>37762</v>
      </c>
      <c r="B1062" s="108" t="s">
        <v>2218</v>
      </c>
      <c r="C1062" s="108" t="s">
        <v>202</v>
      </c>
      <c r="D1062" s="108" t="s">
        <v>206</v>
      </c>
      <c r="E1062" s="109" t="s">
        <v>2219</v>
      </c>
    </row>
    <row r="1063" spans="1:5">
      <c r="A1063" s="108">
        <v>37763</v>
      </c>
      <c r="B1063" s="108" t="s">
        <v>2220</v>
      </c>
      <c r="C1063" s="108" t="s">
        <v>202</v>
      </c>
      <c r="D1063" s="108" t="s">
        <v>206</v>
      </c>
      <c r="E1063" s="109" t="s">
        <v>2221</v>
      </c>
    </row>
    <row r="1064" spans="1:5">
      <c r="A1064" s="108">
        <v>41992</v>
      </c>
      <c r="B1064" s="108" t="s">
        <v>2222</v>
      </c>
      <c r="C1064" s="108" t="s">
        <v>202</v>
      </c>
      <c r="D1064" s="108" t="s">
        <v>206</v>
      </c>
      <c r="E1064" s="109" t="s">
        <v>2223</v>
      </c>
    </row>
    <row r="1065" spans="1:5">
      <c r="A1065" s="108">
        <v>13215</v>
      </c>
      <c r="B1065" s="108" t="s">
        <v>2224</v>
      </c>
      <c r="C1065" s="108" t="s">
        <v>202</v>
      </c>
      <c r="D1065" s="108" t="s">
        <v>206</v>
      </c>
      <c r="E1065" s="109" t="s">
        <v>2225</v>
      </c>
    </row>
    <row r="1066" spans="1:5">
      <c r="A1066" s="108">
        <v>4235</v>
      </c>
      <c r="B1066" s="108" t="s">
        <v>2226</v>
      </c>
      <c r="C1066" s="108" t="s">
        <v>494</v>
      </c>
      <c r="D1066" s="108" t="s">
        <v>203</v>
      </c>
      <c r="E1066" s="109" t="s">
        <v>2227</v>
      </c>
    </row>
    <row r="1067" spans="1:5">
      <c r="A1067" s="108">
        <v>40976</v>
      </c>
      <c r="B1067" s="108" t="s">
        <v>2228</v>
      </c>
      <c r="C1067" s="108" t="s">
        <v>497</v>
      </c>
      <c r="D1067" s="108" t="s">
        <v>203</v>
      </c>
      <c r="E1067" s="109" t="s">
        <v>2229</v>
      </c>
    </row>
    <row r="1068" spans="1:5">
      <c r="A1068" s="108">
        <v>43091</v>
      </c>
      <c r="B1068" s="108" t="s">
        <v>2230</v>
      </c>
      <c r="C1068" s="108" t="s">
        <v>202</v>
      </c>
      <c r="D1068" s="108" t="s">
        <v>203</v>
      </c>
      <c r="E1068" s="109" t="s">
        <v>2231</v>
      </c>
    </row>
    <row r="1069" spans="1:5">
      <c r="A1069" s="108">
        <v>43092</v>
      </c>
      <c r="B1069" s="108" t="s">
        <v>2232</v>
      </c>
      <c r="C1069" s="108" t="s">
        <v>202</v>
      </c>
      <c r="D1069" s="108" t="s">
        <v>203</v>
      </c>
      <c r="E1069" s="109" t="s">
        <v>2233</v>
      </c>
    </row>
    <row r="1070" spans="1:5">
      <c r="A1070" s="108">
        <v>43089</v>
      </c>
      <c r="B1070" s="108" t="s">
        <v>2234</v>
      </c>
      <c r="C1070" s="108" t="s">
        <v>202</v>
      </c>
      <c r="D1070" s="108" t="s">
        <v>203</v>
      </c>
      <c r="E1070" s="109" t="s">
        <v>2235</v>
      </c>
    </row>
    <row r="1071" spans="1:5">
      <c r="A1071" s="108">
        <v>43090</v>
      </c>
      <c r="B1071" s="108" t="s">
        <v>2236</v>
      </c>
      <c r="C1071" s="108" t="s">
        <v>202</v>
      </c>
      <c r="D1071" s="108" t="s">
        <v>203</v>
      </c>
      <c r="E1071" s="109" t="s">
        <v>2237</v>
      </c>
    </row>
    <row r="1072" spans="1:5">
      <c r="A1072" s="108">
        <v>41967</v>
      </c>
      <c r="B1072" s="108" t="s">
        <v>2238</v>
      </c>
      <c r="C1072" s="108" t="s">
        <v>300</v>
      </c>
      <c r="D1072" s="108" t="s">
        <v>203</v>
      </c>
      <c r="E1072" s="109" t="s">
        <v>2239</v>
      </c>
    </row>
    <row r="1073" spans="1:5">
      <c r="A1073" s="108">
        <v>12760</v>
      </c>
      <c r="B1073" s="108" t="s">
        <v>2240</v>
      </c>
      <c r="C1073" s="108" t="s">
        <v>978</v>
      </c>
      <c r="D1073" s="108" t="s">
        <v>203</v>
      </c>
      <c r="E1073" s="109" t="s">
        <v>2241</v>
      </c>
    </row>
    <row r="1074" spans="1:5">
      <c r="A1074" s="108">
        <v>12759</v>
      </c>
      <c r="B1074" s="108" t="s">
        <v>2242</v>
      </c>
      <c r="C1074" s="108" t="s">
        <v>978</v>
      </c>
      <c r="D1074" s="108" t="s">
        <v>203</v>
      </c>
      <c r="E1074" s="109" t="s">
        <v>2243</v>
      </c>
    </row>
    <row r="1075" spans="1:5">
      <c r="A1075" s="108">
        <v>43105</v>
      </c>
      <c r="B1075" s="108" t="s">
        <v>2244</v>
      </c>
      <c r="C1075" s="108" t="s">
        <v>297</v>
      </c>
      <c r="D1075" s="108" t="s">
        <v>206</v>
      </c>
      <c r="E1075" s="109" t="s">
        <v>2245</v>
      </c>
    </row>
    <row r="1076" spans="1:5">
      <c r="A1076" s="108">
        <v>40424</v>
      </c>
      <c r="B1076" s="108" t="s">
        <v>2246</v>
      </c>
      <c r="C1076" s="108" t="s">
        <v>297</v>
      </c>
      <c r="D1076" s="108" t="s">
        <v>206</v>
      </c>
      <c r="E1076" s="109" t="s">
        <v>2247</v>
      </c>
    </row>
    <row r="1077" spans="1:5">
      <c r="A1077" s="108">
        <v>1325</v>
      </c>
      <c r="B1077" s="108" t="s">
        <v>2248</v>
      </c>
      <c r="C1077" s="108" t="s">
        <v>297</v>
      </c>
      <c r="D1077" s="108" t="s">
        <v>206</v>
      </c>
      <c r="E1077" s="109" t="s">
        <v>2249</v>
      </c>
    </row>
    <row r="1078" spans="1:5">
      <c r="A1078" s="108">
        <v>1327</v>
      </c>
      <c r="B1078" s="108" t="s">
        <v>2250</v>
      </c>
      <c r="C1078" s="108" t="s">
        <v>297</v>
      </c>
      <c r="D1078" s="108" t="s">
        <v>206</v>
      </c>
      <c r="E1078" s="109" t="s">
        <v>2251</v>
      </c>
    </row>
    <row r="1079" spans="1:5">
      <c r="A1079" s="108">
        <v>1328</v>
      </c>
      <c r="B1079" s="108" t="s">
        <v>2252</v>
      </c>
      <c r="C1079" s="108" t="s">
        <v>297</v>
      </c>
      <c r="D1079" s="108" t="s">
        <v>206</v>
      </c>
      <c r="E1079" s="109" t="s">
        <v>2253</v>
      </c>
    </row>
    <row r="1080" spans="1:5">
      <c r="A1080" s="108">
        <v>1321</v>
      </c>
      <c r="B1080" s="108" t="s">
        <v>2254</v>
      </c>
      <c r="C1080" s="108" t="s">
        <v>297</v>
      </c>
      <c r="D1080" s="108" t="s">
        <v>206</v>
      </c>
      <c r="E1080" s="109" t="s">
        <v>2255</v>
      </c>
    </row>
    <row r="1081" spans="1:5">
      <c r="A1081" s="108">
        <v>1318</v>
      </c>
      <c r="B1081" s="108" t="s">
        <v>2256</v>
      </c>
      <c r="C1081" s="108" t="s">
        <v>297</v>
      </c>
      <c r="D1081" s="108" t="s">
        <v>206</v>
      </c>
      <c r="E1081" s="109" t="s">
        <v>2257</v>
      </c>
    </row>
    <row r="1082" spans="1:5">
      <c r="A1082" s="108">
        <v>1322</v>
      </c>
      <c r="B1082" s="108" t="s">
        <v>2258</v>
      </c>
      <c r="C1082" s="108" t="s">
        <v>297</v>
      </c>
      <c r="D1082" s="108" t="s">
        <v>206</v>
      </c>
      <c r="E1082" s="109" t="s">
        <v>2259</v>
      </c>
    </row>
    <row r="1083" spans="1:5">
      <c r="A1083" s="108">
        <v>1323</v>
      </c>
      <c r="B1083" s="108" t="s">
        <v>2260</v>
      </c>
      <c r="C1083" s="108" t="s">
        <v>297</v>
      </c>
      <c r="D1083" s="108" t="s">
        <v>206</v>
      </c>
      <c r="E1083" s="109" t="s">
        <v>2259</v>
      </c>
    </row>
    <row r="1084" spans="1:5">
      <c r="A1084" s="108">
        <v>1319</v>
      </c>
      <c r="B1084" s="108" t="s">
        <v>2261</v>
      </c>
      <c r="C1084" s="108" t="s">
        <v>297</v>
      </c>
      <c r="D1084" s="108" t="s">
        <v>206</v>
      </c>
      <c r="E1084" s="109" t="s">
        <v>2262</v>
      </c>
    </row>
    <row r="1085" spans="1:5">
      <c r="A1085" s="108">
        <v>11026</v>
      </c>
      <c r="B1085" s="108" t="s">
        <v>2263</v>
      </c>
      <c r="C1085" s="108" t="s">
        <v>297</v>
      </c>
      <c r="D1085" s="108" t="s">
        <v>206</v>
      </c>
      <c r="E1085" s="109" t="s">
        <v>2264</v>
      </c>
    </row>
    <row r="1086" spans="1:5">
      <c r="A1086" s="108">
        <v>11027</v>
      </c>
      <c r="B1086" s="108" t="s">
        <v>2265</v>
      </c>
      <c r="C1086" s="108" t="s">
        <v>297</v>
      </c>
      <c r="D1086" s="108" t="s">
        <v>206</v>
      </c>
      <c r="E1086" s="109" t="s">
        <v>2266</v>
      </c>
    </row>
    <row r="1087" spans="1:5">
      <c r="A1087" s="108">
        <v>11046</v>
      </c>
      <c r="B1087" s="108" t="s">
        <v>2267</v>
      </c>
      <c r="C1087" s="108" t="s">
        <v>297</v>
      </c>
      <c r="D1087" s="108" t="s">
        <v>206</v>
      </c>
      <c r="E1087" s="109" t="s">
        <v>2268</v>
      </c>
    </row>
    <row r="1088" spans="1:5">
      <c r="A1088" s="108">
        <v>11047</v>
      </c>
      <c r="B1088" s="108" t="s">
        <v>2269</v>
      </c>
      <c r="C1088" s="108" t="s">
        <v>297</v>
      </c>
      <c r="D1088" s="108" t="s">
        <v>206</v>
      </c>
      <c r="E1088" s="109" t="s">
        <v>2270</v>
      </c>
    </row>
    <row r="1089" spans="1:5">
      <c r="A1089" s="108">
        <v>43668</v>
      </c>
      <c r="B1089" s="108" t="s">
        <v>2271</v>
      </c>
      <c r="C1089" s="108" t="s">
        <v>297</v>
      </c>
      <c r="D1089" s="108" t="s">
        <v>206</v>
      </c>
      <c r="E1089" s="109" t="s">
        <v>2272</v>
      </c>
    </row>
    <row r="1090" spans="1:5">
      <c r="A1090" s="108">
        <v>11049</v>
      </c>
      <c r="B1090" s="108" t="s">
        <v>2273</v>
      </c>
      <c r="C1090" s="108" t="s">
        <v>297</v>
      </c>
      <c r="D1090" s="108" t="s">
        <v>206</v>
      </c>
      <c r="E1090" s="109" t="s">
        <v>2274</v>
      </c>
    </row>
    <row r="1091" spans="1:5">
      <c r="A1091" s="108">
        <v>43106</v>
      </c>
      <c r="B1091" s="108" t="s">
        <v>2275</v>
      </c>
      <c r="C1091" s="108" t="s">
        <v>297</v>
      </c>
      <c r="D1091" s="108" t="s">
        <v>206</v>
      </c>
      <c r="E1091" s="109" t="s">
        <v>2276</v>
      </c>
    </row>
    <row r="1092" spans="1:5">
      <c r="A1092" s="108">
        <v>11051</v>
      </c>
      <c r="B1092" s="108" t="s">
        <v>2277</v>
      </c>
      <c r="C1092" s="108" t="s">
        <v>297</v>
      </c>
      <c r="D1092" s="108" t="s">
        <v>206</v>
      </c>
      <c r="E1092" s="109" t="s">
        <v>2278</v>
      </c>
    </row>
    <row r="1093" spans="1:5">
      <c r="A1093" s="108">
        <v>11061</v>
      </c>
      <c r="B1093" s="108" t="s">
        <v>2279</v>
      </c>
      <c r="C1093" s="108" t="s">
        <v>297</v>
      </c>
      <c r="D1093" s="108" t="s">
        <v>206</v>
      </c>
      <c r="E1093" s="109" t="s">
        <v>2280</v>
      </c>
    </row>
    <row r="1094" spans="1:5">
      <c r="A1094" s="108">
        <v>43667</v>
      </c>
      <c r="B1094" s="108" t="s">
        <v>2281</v>
      </c>
      <c r="C1094" s="108" t="s">
        <v>297</v>
      </c>
      <c r="D1094" s="108" t="s">
        <v>206</v>
      </c>
      <c r="E1094" s="109" t="s">
        <v>2282</v>
      </c>
    </row>
    <row r="1095" spans="1:5">
      <c r="A1095" s="108">
        <v>1333</v>
      </c>
      <c r="B1095" s="108" t="s">
        <v>2283</v>
      </c>
      <c r="C1095" s="108" t="s">
        <v>297</v>
      </c>
      <c r="D1095" s="108" t="s">
        <v>206</v>
      </c>
      <c r="E1095" s="109" t="s">
        <v>2284</v>
      </c>
    </row>
    <row r="1096" spans="1:5">
      <c r="A1096" s="108">
        <v>1330</v>
      </c>
      <c r="B1096" s="108" t="s">
        <v>2285</v>
      </c>
      <c r="C1096" s="108" t="s">
        <v>297</v>
      </c>
      <c r="D1096" s="108" t="s">
        <v>206</v>
      </c>
      <c r="E1096" s="109" t="s">
        <v>2286</v>
      </c>
    </row>
    <row r="1097" spans="1:5">
      <c r="A1097" s="108">
        <v>10957</v>
      </c>
      <c r="B1097" s="108" t="s">
        <v>2287</v>
      </c>
      <c r="C1097" s="108" t="s">
        <v>297</v>
      </c>
      <c r="D1097" s="108" t="s">
        <v>206</v>
      </c>
      <c r="E1097" s="109" t="s">
        <v>2288</v>
      </c>
    </row>
    <row r="1098" spans="1:5">
      <c r="A1098" s="108">
        <v>1332</v>
      </c>
      <c r="B1098" s="108" t="s">
        <v>2289</v>
      </c>
      <c r="C1098" s="108" t="s">
        <v>297</v>
      </c>
      <c r="D1098" s="108" t="s">
        <v>206</v>
      </c>
      <c r="E1098" s="109" t="s">
        <v>2290</v>
      </c>
    </row>
    <row r="1099" spans="1:5">
      <c r="A1099" s="108">
        <v>1334</v>
      </c>
      <c r="B1099" s="108" t="s">
        <v>2291</v>
      </c>
      <c r="C1099" s="108" t="s">
        <v>297</v>
      </c>
      <c r="D1099" s="108" t="s">
        <v>206</v>
      </c>
      <c r="E1099" s="109" t="s">
        <v>2292</v>
      </c>
    </row>
    <row r="1100" spans="1:5">
      <c r="A1100" s="108">
        <v>1335</v>
      </c>
      <c r="B1100" s="108" t="s">
        <v>2293</v>
      </c>
      <c r="C1100" s="108" t="s">
        <v>297</v>
      </c>
      <c r="D1100" s="108" t="s">
        <v>206</v>
      </c>
      <c r="E1100" s="109" t="s">
        <v>2294</v>
      </c>
    </row>
    <row r="1101" spans="1:5">
      <c r="A1101" s="108">
        <v>40425</v>
      </c>
      <c r="B1101" s="108" t="s">
        <v>2295</v>
      </c>
      <c r="C1101" s="108" t="s">
        <v>297</v>
      </c>
      <c r="D1101" s="108" t="s">
        <v>206</v>
      </c>
      <c r="E1101" s="109" t="s">
        <v>2296</v>
      </c>
    </row>
    <row r="1102" spans="1:5">
      <c r="A1102" s="108">
        <v>1337</v>
      </c>
      <c r="B1102" s="108" t="s">
        <v>2297</v>
      </c>
      <c r="C1102" s="108" t="s">
        <v>297</v>
      </c>
      <c r="D1102" s="108" t="s">
        <v>206</v>
      </c>
      <c r="E1102" s="109" t="s">
        <v>2288</v>
      </c>
    </row>
    <row r="1103" spans="1:5">
      <c r="A1103" s="108">
        <v>1338</v>
      </c>
      <c r="B1103" s="108" t="s">
        <v>2298</v>
      </c>
      <c r="C1103" s="108" t="s">
        <v>978</v>
      </c>
      <c r="D1103" s="108" t="s">
        <v>206</v>
      </c>
      <c r="E1103" s="109" t="s">
        <v>2299</v>
      </c>
    </row>
    <row r="1104" spans="1:5">
      <c r="A1104" s="108">
        <v>1340</v>
      </c>
      <c r="B1104" s="108" t="s">
        <v>2300</v>
      </c>
      <c r="C1104" s="108" t="s">
        <v>978</v>
      </c>
      <c r="D1104" s="108" t="s">
        <v>206</v>
      </c>
      <c r="E1104" s="109" t="s">
        <v>2301</v>
      </c>
    </row>
    <row r="1105" spans="1:5">
      <c r="A1105" s="108">
        <v>1341</v>
      </c>
      <c r="B1105" s="108" t="s">
        <v>2302</v>
      </c>
      <c r="C1105" s="108" t="s">
        <v>978</v>
      </c>
      <c r="D1105" s="108" t="s">
        <v>206</v>
      </c>
      <c r="E1105" s="109" t="s">
        <v>2303</v>
      </c>
    </row>
    <row r="1106" spans="1:5">
      <c r="A1106" s="108">
        <v>34659</v>
      </c>
      <c r="B1106" s="108" t="s">
        <v>2304</v>
      </c>
      <c r="C1106" s="108" t="s">
        <v>978</v>
      </c>
      <c r="D1106" s="108" t="s">
        <v>203</v>
      </c>
      <c r="E1106" s="109" t="s">
        <v>2305</v>
      </c>
    </row>
    <row r="1107" spans="1:5">
      <c r="A1107" s="108">
        <v>34514</v>
      </c>
      <c r="B1107" s="108" t="s">
        <v>2306</v>
      </c>
      <c r="C1107" s="108" t="s">
        <v>978</v>
      </c>
      <c r="D1107" s="108" t="s">
        <v>215</v>
      </c>
      <c r="E1107" s="109" t="s">
        <v>2307</v>
      </c>
    </row>
    <row r="1108" spans="1:5">
      <c r="A1108" s="108">
        <v>34660</v>
      </c>
      <c r="B1108" s="108" t="s">
        <v>2308</v>
      </c>
      <c r="C1108" s="108" t="s">
        <v>978</v>
      </c>
      <c r="D1108" s="108" t="s">
        <v>203</v>
      </c>
      <c r="E1108" s="109" t="s">
        <v>2309</v>
      </c>
    </row>
    <row r="1109" spans="1:5">
      <c r="A1109" s="108">
        <v>34661</v>
      </c>
      <c r="B1109" s="108" t="s">
        <v>2310</v>
      </c>
      <c r="C1109" s="108" t="s">
        <v>978</v>
      </c>
      <c r="D1109" s="108" t="s">
        <v>203</v>
      </c>
      <c r="E1109" s="109" t="s">
        <v>2311</v>
      </c>
    </row>
    <row r="1110" spans="1:5">
      <c r="A1110" s="108">
        <v>34667</v>
      </c>
      <c r="B1110" s="108" t="s">
        <v>2312</v>
      </c>
      <c r="C1110" s="108" t="s">
        <v>978</v>
      </c>
      <c r="D1110" s="108" t="s">
        <v>203</v>
      </c>
      <c r="E1110" s="109" t="s">
        <v>2313</v>
      </c>
    </row>
    <row r="1111" spans="1:5">
      <c r="A1111" s="108">
        <v>34668</v>
      </c>
      <c r="B1111" s="108" t="s">
        <v>2314</v>
      </c>
      <c r="C1111" s="108" t="s">
        <v>978</v>
      </c>
      <c r="D1111" s="108" t="s">
        <v>203</v>
      </c>
      <c r="E1111" s="109" t="s">
        <v>2315</v>
      </c>
    </row>
    <row r="1112" spans="1:5">
      <c r="A1112" s="108">
        <v>34741</v>
      </c>
      <c r="B1112" s="108" t="s">
        <v>2316</v>
      </c>
      <c r="C1112" s="108" t="s">
        <v>978</v>
      </c>
      <c r="D1112" s="108" t="s">
        <v>203</v>
      </c>
      <c r="E1112" s="109" t="s">
        <v>2317</v>
      </c>
    </row>
    <row r="1113" spans="1:5">
      <c r="A1113" s="108">
        <v>34664</v>
      </c>
      <c r="B1113" s="108" t="s">
        <v>2318</v>
      </c>
      <c r="C1113" s="108" t="s">
        <v>978</v>
      </c>
      <c r="D1113" s="108" t="s">
        <v>203</v>
      </c>
      <c r="E1113" s="109" t="s">
        <v>2319</v>
      </c>
    </row>
    <row r="1114" spans="1:5">
      <c r="A1114" s="108">
        <v>34665</v>
      </c>
      <c r="B1114" s="108" t="s">
        <v>2320</v>
      </c>
      <c r="C1114" s="108" t="s">
        <v>978</v>
      </c>
      <c r="D1114" s="108" t="s">
        <v>203</v>
      </c>
      <c r="E1114" s="109" t="s">
        <v>2321</v>
      </c>
    </row>
    <row r="1115" spans="1:5">
      <c r="A1115" s="108">
        <v>34666</v>
      </c>
      <c r="B1115" s="108" t="s">
        <v>2322</v>
      </c>
      <c r="C1115" s="108" t="s">
        <v>978</v>
      </c>
      <c r="D1115" s="108" t="s">
        <v>203</v>
      </c>
      <c r="E1115" s="109" t="s">
        <v>2323</v>
      </c>
    </row>
    <row r="1116" spans="1:5">
      <c r="A1116" s="108">
        <v>34669</v>
      </c>
      <c r="B1116" s="108" t="s">
        <v>2324</v>
      </c>
      <c r="C1116" s="108" t="s">
        <v>978</v>
      </c>
      <c r="D1116" s="108" t="s">
        <v>203</v>
      </c>
      <c r="E1116" s="109" t="s">
        <v>2325</v>
      </c>
    </row>
    <row r="1117" spans="1:5">
      <c r="A1117" s="108">
        <v>34670</v>
      </c>
      <c r="B1117" s="108" t="s">
        <v>2326</v>
      </c>
      <c r="C1117" s="108" t="s">
        <v>978</v>
      </c>
      <c r="D1117" s="108" t="s">
        <v>203</v>
      </c>
      <c r="E1117" s="109" t="s">
        <v>2327</v>
      </c>
    </row>
    <row r="1118" spans="1:5">
      <c r="A1118" s="108">
        <v>34671</v>
      </c>
      <c r="B1118" s="108" t="s">
        <v>2328</v>
      </c>
      <c r="C1118" s="108" t="s">
        <v>978</v>
      </c>
      <c r="D1118" s="108" t="s">
        <v>203</v>
      </c>
      <c r="E1118" s="109" t="s">
        <v>2329</v>
      </c>
    </row>
    <row r="1119" spans="1:5">
      <c r="A1119" s="108">
        <v>34672</v>
      </c>
      <c r="B1119" s="108" t="s">
        <v>2330</v>
      </c>
      <c r="C1119" s="108" t="s">
        <v>978</v>
      </c>
      <c r="D1119" s="108" t="s">
        <v>203</v>
      </c>
      <c r="E1119" s="109" t="s">
        <v>2331</v>
      </c>
    </row>
    <row r="1120" spans="1:5">
      <c r="A1120" s="108">
        <v>34673</v>
      </c>
      <c r="B1120" s="108" t="s">
        <v>2332</v>
      </c>
      <c r="C1120" s="108" t="s">
        <v>978</v>
      </c>
      <c r="D1120" s="108" t="s">
        <v>203</v>
      </c>
      <c r="E1120" s="109" t="s">
        <v>2333</v>
      </c>
    </row>
    <row r="1121" spans="1:5">
      <c r="A1121" s="108">
        <v>34674</v>
      </c>
      <c r="B1121" s="108" t="s">
        <v>2334</v>
      </c>
      <c r="C1121" s="108" t="s">
        <v>978</v>
      </c>
      <c r="D1121" s="108" t="s">
        <v>203</v>
      </c>
      <c r="E1121" s="109" t="s">
        <v>2335</v>
      </c>
    </row>
    <row r="1122" spans="1:5">
      <c r="A1122" s="108">
        <v>34675</v>
      </c>
      <c r="B1122" s="108" t="s">
        <v>2336</v>
      </c>
      <c r="C1122" s="108" t="s">
        <v>978</v>
      </c>
      <c r="D1122" s="108" t="s">
        <v>203</v>
      </c>
      <c r="E1122" s="109" t="s">
        <v>2337</v>
      </c>
    </row>
    <row r="1123" spans="1:5">
      <c r="A1123" s="108">
        <v>34676</v>
      </c>
      <c r="B1123" s="108" t="s">
        <v>2338</v>
      </c>
      <c r="C1123" s="108" t="s">
        <v>978</v>
      </c>
      <c r="D1123" s="108" t="s">
        <v>203</v>
      </c>
      <c r="E1123" s="109" t="s">
        <v>2339</v>
      </c>
    </row>
    <row r="1124" spans="1:5">
      <c r="A1124" s="108">
        <v>34677</v>
      </c>
      <c r="B1124" s="108" t="s">
        <v>2340</v>
      </c>
      <c r="C1124" s="108" t="s">
        <v>978</v>
      </c>
      <c r="D1124" s="108" t="s">
        <v>203</v>
      </c>
      <c r="E1124" s="109" t="s">
        <v>2341</v>
      </c>
    </row>
    <row r="1125" spans="1:5">
      <c r="A1125" s="108">
        <v>43126</v>
      </c>
      <c r="B1125" s="108" t="s">
        <v>2342</v>
      </c>
      <c r="C1125" s="108" t="s">
        <v>978</v>
      </c>
      <c r="D1125" s="108" t="s">
        <v>203</v>
      </c>
      <c r="E1125" s="109" t="s">
        <v>2343</v>
      </c>
    </row>
    <row r="1126" spans="1:5">
      <c r="A1126" s="108">
        <v>43124</v>
      </c>
      <c r="B1126" s="108" t="s">
        <v>2344</v>
      </c>
      <c r="C1126" s="108" t="s">
        <v>978</v>
      </c>
      <c r="D1126" s="108" t="s">
        <v>203</v>
      </c>
      <c r="E1126" s="109" t="s">
        <v>2345</v>
      </c>
    </row>
    <row r="1127" spans="1:5">
      <c r="A1127" s="108">
        <v>43125</v>
      </c>
      <c r="B1127" s="108" t="s">
        <v>2346</v>
      </c>
      <c r="C1127" s="108" t="s">
        <v>978</v>
      </c>
      <c r="D1127" s="108" t="s">
        <v>203</v>
      </c>
      <c r="E1127" s="109" t="s">
        <v>2347</v>
      </c>
    </row>
    <row r="1128" spans="1:5">
      <c r="A1128" s="108">
        <v>40623</v>
      </c>
      <c r="B1128" s="108" t="s">
        <v>2348</v>
      </c>
      <c r="C1128" s="108" t="s">
        <v>1005</v>
      </c>
      <c r="D1128" s="108" t="s">
        <v>206</v>
      </c>
      <c r="E1128" s="109" t="s">
        <v>2349</v>
      </c>
    </row>
    <row r="1129" spans="1:5">
      <c r="A1129" s="108">
        <v>43701</v>
      </c>
      <c r="B1129" s="108" t="s">
        <v>2350</v>
      </c>
      <c r="C1129" s="108" t="s">
        <v>297</v>
      </c>
      <c r="D1129" s="108" t="s">
        <v>206</v>
      </c>
      <c r="E1129" s="109" t="s">
        <v>2351</v>
      </c>
    </row>
    <row r="1130" spans="1:5">
      <c r="A1130" s="108">
        <v>1345</v>
      </c>
      <c r="B1130" s="108" t="s">
        <v>2352</v>
      </c>
      <c r="C1130" s="108" t="s">
        <v>978</v>
      </c>
      <c r="D1130" s="108" t="s">
        <v>203</v>
      </c>
      <c r="E1130" s="109" t="s">
        <v>2353</v>
      </c>
    </row>
    <row r="1131" spans="1:5">
      <c r="A1131" s="108">
        <v>1346</v>
      </c>
      <c r="B1131" s="108" t="s">
        <v>2354</v>
      </c>
      <c r="C1131" s="108" t="s">
        <v>978</v>
      </c>
      <c r="D1131" s="108" t="s">
        <v>203</v>
      </c>
      <c r="E1131" s="109" t="s">
        <v>2355</v>
      </c>
    </row>
    <row r="1132" spans="1:5">
      <c r="A1132" s="108">
        <v>1347</v>
      </c>
      <c r="B1132" s="108" t="s">
        <v>2356</v>
      </c>
      <c r="C1132" s="108" t="s">
        <v>978</v>
      </c>
      <c r="D1132" s="108" t="s">
        <v>203</v>
      </c>
      <c r="E1132" s="109" t="s">
        <v>2357</v>
      </c>
    </row>
    <row r="1133" spans="1:5">
      <c r="A1133" s="108">
        <v>43678</v>
      </c>
      <c r="B1133" s="108" t="s">
        <v>2358</v>
      </c>
      <c r="C1133" s="108" t="s">
        <v>978</v>
      </c>
      <c r="D1133" s="108" t="s">
        <v>203</v>
      </c>
      <c r="E1133" s="109" t="s">
        <v>2359</v>
      </c>
    </row>
    <row r="1134" spans="1:5">
      <c r="A1134" s="108">
        <v>43680</v>
      </c>
      <c r="B1134" s="108" t="s">
        <v>2360</v>
      </c>
      <c r="C1134" s="108" t="s">
        <v>978</v>
      </c>
      <c r="D1134" s="108" t="s">
        <v>203</v>
      </c>
      <c r="E1134" s="109" t="s">
        <v>2361</v>
      </c>
    </row>
    <row r="1135" spans="1:5">
      <c r="A1135" s="108">
        <v>43679</v>
      </c>
      <c r="B1135" s="108" t="s">
        <v>2362</v>
      </c>
      <c r="C1135" s="108" t="s">
        <v>978</v>
      </c>
      <c r="D1135" s="108" t="s">
        <v>203</v>
      </c>
      <c r="E1135" s="109" t="s">
        <v>2363</v>
      </c>
    </row>
    <row r="1136" spans="1:5">
      <c r="A1136" s="108">
        <v>1355</v>
      </c>
      <c r="B1136" s="108" t="s">
        <v>2364</v>
      </c>
      <c r="C1136" s="108" t="s">
        <v>978</v>
      </c>
      <c r="D1136" s="108" t="s">
        <v>203</v>
      </c>
      <c r="E1136" s="109" t="s">
        <v>2365</v>
      </c>
    </row>
    <row r="1137" spans="1:5">
      <c r="A1137" s="108">
        <v>1358</v>
      </c>
      <c r="B1137" s="108" t="s">
        <v>2366</v>
      </c>
      <c r="C1137" s="108" t="s">
        <v>978</v>
      </c>
      <c r="D1137" s="108" t="s">
        <v>203</v>
      </c>
      <c r="E1137" s="109" t="s">
        <v>2367</v>
      </c>
    </row>
    <row r="1138" spans="1:5">
      <c r="A1138" s="108">
        <v>43681</v>
      </c>
      <c r="B1138" s="108" t="s">
        <v>2368</v>
      </c>
      <c r="C1138" s="108" t="s">
        <v>978</v>
      </c>
      <c r="D1138" s="108" t="s">
        <v>215</v>
      </c>
      <c r="E1138" s="109" t="s">
        <v>2369</v>
      </c>
    </row>
    <row r="1139" spans="1:5">
      <c r="A1139" s="108">
        <v>43677</v>
      </c>
      <c r="B1139" s="108" t="s">
        <v>2370</v>
      </c>
      <c r="C1139" s="108" t="s">
        <v>978</v>
      </c>
      <c r="D1139" s="108" t="s">
        <v>203</v>
      </c>
      <c r="E1139" s="109" t="s">
        <v>2371</v>
      </c>
    </row>
    <row r="1140" spans="1:5">
      <c r="A1140" s="108">
        <v>43682</v>
      </c>
      <c r="B1140" s="108" t="s">
        <v>2372</v>
      </c>
      <c r="C1140" s="108" t="s">
        <v>978</v>
      </c>
      <c r="D1140" s="108" t="s">
        <v>203</v>
      </c>
      <c r="E1140" s="109" t="s">
        <v>2373</v>
      </c>
    </row>
    <row r="1141" spans="1:5">
      <c r="A1141" s="108">
        <v>20971</v>
      </c>
      <c r="B1141" s="108" t="s">
        <v>2374</v>
      </c>
      <c r="C1141" s="108" t="s">
        <v>202</v>
      </c>
      <c r="D1141" s="108" t="s">
        <v>206</v>
      </c>
      <c r="E1141" s="109" t="s">
        <v>1768</v>
      </c>
    </row>
    <row r="1142" spans="1:5">
      <c r="A1142" s="108">
        <v>39746</v>
      </c>
      <c r="B1142" s="108" t="s">
        <v>2375</v>
      </c>
      <c r="C1142" s="108" t="s">
        <v>202</v>
      </c>
      <c r="D1142" s="108" t="s">
        <v>206</v>
      </c>
      <c r="E1142" s="109" t="s">
        <v>2376</v>
      </c>
    </row>
    <row r="1143" spans="1:5">
      <c r="A1143" s="108">
        <v>13279</v>
      </c>
      <c r="B1143" s="108" t="s">
        <v>2377</v>
      </c>
      <c r="C1143" s="108" t="s">
        <v>297</v>
      </c>
      <c r="D1143" s="108" t="s">
        <v>206</v>
      </c>
      <c r="E1143" s="109" t="s">
        <v>425</v>
      </c>
    </row>
    <row r="1144" spans="1:5">
      <c r="A1144" s="108">
        <v>11977</v>
      </c>
      <c r="B1144" s="108" t="s">
        <v>2378</v>
      </c>
      <c r="C1144" s="108" t="s">
        <v>202</v>
      </c>
      <c r="D1144" s="108" t="s">
        <v>206</v>
      </c>
      <c r="E1144" s="109" t="s">
        <v>2379</v>
      </c>
    </row>
    <row r="1145" spans="1:5">
      <c r="A1145" s="108">
        <v>11975</v>
      </c>
      <c r="B1145" s="108" t="s">
        <v>2380</v>
      </c>
      <c r="C1145" s="108" t="s">
        <v>202</v>
      </c>
      <c r="D1145" s="108" t="s">
        <v>206</v>
      </c>
      <c r="E1145" s="109" t="s">
        <v>2381</v>
      </c>
    </row>
    <row r="1146" spans="1:5">
      <c r="A1146" s="108">
        <v>11976</v>
      </c>
      <c r="B1146" s="108" t="s">
        <v>2382</v>
      </c>
      <c r="C1146" s="108" t="s">
        <v>202</v>
      </c>
      <c r="D1146" s="108" t="s">
        <v>206</v>
      </c>
      <c r="E1146" s="109" t="s">
        <v>2383</v>
      </c>
    </row>
    <row r="1147" spans="1:5">
      <c r="A1147" s="108">
        <v>1368</v>
      </c>
      <c r="B1147" s="108" t="s">
        <v>2384</v>
      </c>
      <c r="C1147" s="108" t="s">
        <v>202</v>
      </c>
      <c r="D1147" s="108" t="s">
        <v>215</v>
      </c>
      <c r="E1147" s="109" t="s">
        <v>2385</v>
      </c>
    </row>
    <row r="1148" spans="1:5">
      <c r="A1148" s="108">
        <v>1367</v>
      </c>
      <c r="B1148" s="108" t="s">
        <v>2386</v>
      </c>
      <c r="C1148" s="108" t="s">
        <v>202</v>
      </c>
      <c r="D1148" s="108" t="s">
        <v>203</v>
      </c>
      <c r="E1148" s="109" t="s">
        <v>2387</v>
      </c>
    </row>
    <row r="1149" spans="1:5">
      <c r="A1149" s="108">
        <v>1380</v>
      </c>
      <c r="B1149" s="108" t="s">
        <v>2388</v>
      </c>
      <c r="C1149" s="108" t="s">
        <v>297</v>
      </c>
      <c r="D1149" s="108" t="s">
        <v>203</v>
      </c>
      <c r="E1149" s="109" t="s">
        <v>2053</v>
      </c>
    </row>
    <row r="1150" spans="1:5">
      <c r="A1150" s="108">
        <v>1375</v>
      </c>
      <c r="B1150" s="108" t="s">
        <v>2389</v>
      </c>
      <c r="C1150" s="108" t="s">
        <v>297</v>
      </c>
      <c r="D1150" s="108" t="s">
        <v>203</v>
      </c>
      <c r="E1150" s="109" t="s">
        <v>2390</v>
      </c>
    </row>
    <row r="1151" spans="1:5">
      <c r="A1151" s="108">
        <v>1379</v>
      </c>
      <c r="B1151" s="108" t="s">
        <v>2391</v>
      </c>
      <c r="C1151" s="108" t="s">
        <v>297</v>
      </c>
      <c r="D1151" s="108" t="s">
        <v>215</v>
      </c>
      <c r="E1151" s="109" t="s">
        <v>2392</v>
      </c>
    </row>
    <row r="1152" spans="1:5">
      <c r="A1152" s="108">
        <v>13284</v>
      </c>
      <c r="B1152" s="108" t="s">
        <v>2393</v>
      </c>
      <c r="C1152" s="108" t="s">
        <v>297</v>
      </c>
      <c r="D1152" s="108" t="s">
        <v>203</v>
      </c>
      <c r="E1152" s="109" t="s">
        <v>2394</v>
      </c>
    </row>
    <row r="1153" spans="1:5">
      <c r="A1153" s="108">
        <v>44528</v>
      </c>
      <c r="B1153" s="108" t="s">
        <v>2395</v>
      </c>
      <c r="C1153" s="108" t="s">
        <v>297</v>
      </c>
      <c r="D1153" s="108" t="s">
        <v>203</v>
      </c>
      <c r="E1153" s="109" t="s">
        <v>828</v>
      </c>
    </row>
    <row r="1154" spans="1:5">
      <c r="A1154" s="108">
        <v>34753</v>
      </c>
      <c r="B1154" s="108" t="s">
        <v>2396</v>
      </c>
      <c r="C1154" s="108" t="s">
        <v>297</v>
      </c>
      <c r="D1154" s="108" t="s">
        <v>203</v>
      </c>
      <c r="E1154" s="109" t="s">
        <v>2397</v>
      </c>
    </row>
    <row r="1155" spans="1:5">
      <c r="A1155" s="108">
        <v>420</v>
      </c>
      <c r="B1155" s="108" t="s">
        <v>2398</v>
      </c>
      <c r="C1155" s="108" t="s">
        <v>202</v>
      </c>
      <c r="D1155" s="108" t="s">
        <v>203</v>
      </c>
      <c r="E1155" s="109" t="s">
        <v>2399</v>
      </c>
    </row>
    <row r="1156" spans="1:5">
      <c r="A1156" s="108">
        <v>12327</v>
      </c>
      <c r="B1156" s="108" t="s">
        <v>2400</v>
      </c>
      <c r="C1156" s="108" t="s">
        <v>202</v>
      </c>
      <c r="D1156" s="108" t="s">
        <v>203</v>
      </c>
      <c r="E1156" s="109" t="s">
        <v>2401</v>
      </c>
    </row>
    <row r="1157" spans="1:5">
      <c r="A1157" s="108">
        <v>36148</v>
      </c>
      <c r="B1157" s="108" t="s">
        <v>2402</v>
      </c>
      <c r="C1157" s="108" t="s">
        <v>202</v>
      </c>
      <c r="D1157" s="108" t="s">
        <v>203</v>
      </c>
      <c r="E1157" s="109" t="s">
        <v>1300</v>
      </c>
    </row>
    <row r="1158" spans="1:5">
      <c r="A1158" s="108">
        <v>12329</v>
      </c>
      <c r="B1158" s="108" t="s">
        <v>2403</v>
      </c>
      <c r="C1158" s="108" t="s">
        <v>297</v>
      </c>
      <c r="D1158" s="108" t="s">
        <v>203</v>
      </c>
      <c r="E1158" s="109" t="s">
        <v>2404</v>
      </c>
    </row>
    <row r="1159" spans="1:5">
      <c r="A1159" s="108">
        <v>1339</v>
      </c>
      <c r="B1159" s="108" t="s">
        <v>2405</v>
      </c>
      <c r="C1159" s="108" t="s">
        <v>297</v>
      </c>
      <c r="D1159" s="108" t="s">
        <v>206</v>
      </c>
      <c r="E1159" s="109" t="s">
        <v>2406</v>
      </c>
    </row>
    <row r="1160" spans="1:5">
      <c r="A1160" s="108">
        <v>44396</v>
      </c>
      <c r="B1160" s="108" t="s">
        <v>2407</v>
      </c>
      <c r="C1160" s="108" t="s">
        <v>297</v>
      </c>
      <c r="D1160" s="108" t="s">
        <v>203</v>
      </c>
      <c r="E1160" s="109" t="s">
        <v>2408</v>
      </c>
    </row>
    <row r="1161" spans="1:5">
      <c r="A1161" s="108">
        <v>44327</v>
      </c>
      <c r="B1161" s="108" t="s">
        <v>2409</v>
      </c>
      <c r="C1161" s="108" t="s">
        <v>300</v>
      </c>
      <c r="D1161" s="108" t="s">
        <v>203</v>
      </c>
      <c r="E1161" s="109" t="s">
        <v>2410</v>
      </c>
    </row>
    <row r="1162" spans="1:5">
      <c r="A1162" s="108">
        <v>37418</v>
      </c>
      <c r="B1162" s="108" t="s">
        <v>2411</v>
      </c>
      <c r="C1162" s="108" t="s">
        <v>202</v>
      </c>
      <c r="D1162" s="108" t="s">
        <v>206</v>
      </c>
      <c r="E1162" s="109" t="s">
        <v>2412</v>
      </c>
    </row>
    <row r="1163" spans="1:5">
      <c r="A1163" s="108">
        <v>37419</v>
      </c>
      <c r="B1163" s="108" t="s">
        <v>2413</v>
      </c>
      <c r="C1163" s="108" t="s">
        <v>202</v>
      </c>
      <c r="D1163" s="108" t="s">
        <v>206</v>
      </c>
      <c r="E1163" s="109" t="s">
        <v>2414</v>
      </c>
    </row>
    <row r="1164" spans="1:5">
      <c r="A1164" s="108">
        <v>1427</v>
      </c>
      <c r="B1164" s="108" t="s">
        <v>2415</v>
      </c>
      <c r="C1164" s="108" t="s">
        <v>202</v>
      </c>
      <c r="D1164" s="108" t="s">
        <v>206</v>
      </c>
      <c r="E1164" s="109" t="s">
        <v>1564</v>
      </c>
    </row>
    <row r="1165" spans="1:5">
      <c r="A1165" s="108">
        <v>1402</v>
      </c>
      <c r="B1165" s="108" t="s">
        <v>2416</v>
      </c>
      <c r="C1165" s="108" t="s">
        <v>202</v>
      </c>
      <c r="D1165" s="108" t="s">
        <v>206</v>
      </c>
      <c r="E1165" s="109" t="s">
        <v>2417</v>
      </c>
    </row>
    <row r="1166" spans="1:5">
      <c r="A1166" s="108">
        <v>1420</v>
      </c>
      <c r="B1166" s="108" t="s">
        <v>2418</v>
      </c>
      <c r="C1166" s="108" t="s">
        <v>202</v>
      </c>
      <c r="D1166" s="108" t="s">
        <v>206</v>
      </c>
      <c r="E1166" s="109" t="s">
        <v>2419</v>
      </c>
    </row>
    <row r="1167" spans="1:5">
      <c r="A1167" s="108">
        <v>1419</v>
      </c>
      <c r="B1167" s="108" t="s">
        <v>2420</v>
      </c>
      <c r="C1167" s="108" t="s">
        <v>202</v>
      </c>
      <c r="D1167" s="108" t="s">
        <v>206</v>
      </c>
      <c r="E1167" s="109" t="s">
        <v>2421</v>
      </c>
    </row>
    <row r="1168" spans="1:5">
      <c r="A1168" s="108">
        <v>1414</v>
      </c>
      <c r="B1168" s="108" t="s">
        <v>2422</v>
      </c>
      <c r="C1168" s="108" t="s">
        <v>202</v>
      </c>
      <c r="D1168" s="108" t="s">
        <v>206</v>
      </c>
      <c r="E1168" s="109" t="s">
        <v>2423</v>
      </c>
    </row>
    <row r="1169" spans="1:5">
      <c r="A1169" s="108">
        <v>1413</v>
      </c>
      <c r="B1169" s="108" t="s">
        <v>2424</v>
      </c>
      <c r="C1169" s="108" t="s">
        <v>202</v>
      </c>
      <c r="D1169" s="108" t="s">
        <v>206</v>
      </c>
      <c r="E1169" s="109" t="s">
        <v>2425</v>
      </c>
    </row>
    <row r="1170" spans="1:5">
      <c r="A1170" s="108">
        <v>1412</v>
      </c>
      <c r="B1170" s="108" t="s">
        <v>2426</v>
      </c>
      <c r="C1170" s="108" t="s">
        <v>202</v>
      </c>
      <c r="D1170" s="108" t="s">
        <v>206</v>
      </c>
      <c r="E1170" s="109" t="s">
        <v>311</v>
      </c>
    </row>
    <row r="1171" spans="1:5">
      <c r="A1171" s="108">
        <v>1406</v>
      </c>
      <c r="B1171" s="108" t="s">
        <v>2427</v>
      </c>
      <c r="C1171" s="108" t="s">
        <v>202</v>
      </c>
      <c r="D1171" s="108" t="s">
        <v>206</v>
      </c>
      <c r="E1171" s="109" t="s">
        <v>2428</v>
      </c>
    </row>
    <row r="1172" spans="1:5">
      <c r="A1172" s="108">
        <v>11281</v>
      </c>
      <c r="B1172" s="108" t="s">
        <v>2429</v>
      </c>
      <c r="C1172" s="108" t="s">
        <v>202</v>
      </c>
      <c r="D1172" s="108" t="s">
        <v>206</v>
      </c>
      <c r="E1172" s="109" t="s">
        <v>2430</v>
      </c>
    </row>
    <row r="1173" spans="1:5">
      <c r="A1173" s="108">
        <v>1442</v>
      </c>
      <c r="B1173" s="108" t="s">
        <v>2431</v>
      </c>
      <c r="C1173" s="108" t="s">
        <v>202</v>
      </c>
      <c r="D1173" s="108" t="s">
        <v>206</v>
      </c>
      <c r="E1173" s="109" t="s">
        <v>2432</v>
      </c>
    </row>
    <row r="1174" spans="1:5">
      <c r="A1174" s="108">
        <v>13457</v>
      </c>
      <c r="B1174" s="108" t="s">
        <v>2433</v>
      </c>
      <c r="C1174" s="108" t="s">
        <v>202</v>
      </c>
      <c r="D1174" s="108" t="s">
        <v>206</v>
      </c>
      <c r="E1174" s="109" t="s">
        <v>2434</v>
      </c>
    </row>
    <row r="1175" spans="1:5">
      <c r="A1175" s="108">
        <v>40699</v>
      </c>
      <c r="B1175" s="108" t="s">
        <v>2435</v>
      </c>
      <c r="C1175" s="108" t="s">
        <v>202</v>
      </c>
      <c r="D1175" s="108" t="s">
        <v>206</v>
      </c>
      <c r="E1175" s="109" t="s">
        <v>2436</v>
      </c>
    </row>
    <row r="1176" spans="1:5">
      <c r="A1176" s="108">
        <v>40701</v>
      </c>
      <c r="B1176" s="108" t="s">
        <v>2437</v>
      </c>
      <c r="C1176" s="108" t="s">
        <v>202</v>
      </c>
      <c r="D1176" s="108" t="s">
        <v>206</v>
      </c>
      <c r="E1176" s="109" t="s">
        <v>2438</v>
      </c>
    </row>
    <row r="1177" spans="1:5">
      <c r="A1177" s="108">
        <v>40700</v>
      </c>
      <c r="B1177" s="108" t="s">
        <v>2439</v>
      </c>
      <c r="C1177" s="108" t="s">
        <v>202</v>
      </c>
      <c r="D1177" s="108" t="s">
        <v>206</v>
      </c>
      <c r="E1177" s="109" t="s">
        <v>2440</v>
      </c>
    </row>
    <row r="1178" spans="1:5">
      <c r="A1178" s="108">
        <v>13458</v>
      </c>
      <c r="B1178" s="108" t="s">
        <v>2441</v>
      </c>
      <c r="C1178" s="108" t="s">
        <v>202</v>
      </c>
      <c r="D1178" s="108" t="s">
        <v>206</v>
      </c>
      <c r="E1178" s="109" t="s">
        <v>2442</v>
      </c>
    </row>
    <row r="1179" spans="1:5">
      <c r="A1179" s="108">
        <v>11134</v>
      </c>
      <c r="B1179" s="108" t="s">
        <v>2443</v>
      </c>
      <c r="C1179" s="108" t="s">
        <v>978</v>
      </c>
      <c r="D1179" s="108" t="s">
        <v>203</v>
      </c>
      <c r="E1179" s="109" t="s">
        <v>2444</v>
      </c>
    </row>
    <row r="1180" spans="1:5">
      <c r="A1180" s="108">
        <v>11135</v>
      </c>
      <c r="B1180" s="108" t="s">
        <v>2445</v>
      </c>
      <c r="C1180" s="108" t="s">
        <v>978</v>
      </c>
      <c r="D1180" s="108" t="s">
        <v>203</v>
      </c>
      <c r="E1180" s="109" t="s">
        <v>2446</v>
      </c>
    </row>
    <row r="1181" spans="1:5">
      <c r="A1181" s="108">
        <v>11136</v>
      </c>
      <c r="B1181" s="108" t="s">
        <v>2447</v>
      </c>
      <c r="C1181" s="108" t="s">
        <v>978</v>
      </c>
      <c r="D1181" s="108" t="s">
        <v>203</v>
      </c>
      <c r="E1181" s="109" t="s">
        <v>2448</v>
      </c>
    </row>
    <row r="1182" spans="1:5">
      <c r="A1182" s="108">
        <v>34743</v>
      </c>
      <c r="B1182" s="108" t="s">
        <v>2449</v>
      </c>
      <c r="C1182" s="108" t="s">
        <v>978</v>
      </c>
      <c r="D1182" s="108" t="s">
        <v>203</v>
      </c>
      <c r="E1182" s="109" t="s">
        <v>2450</v>
      </c>
    </row>
    <row r="1183" spans="1:5">
      <c r="A1183" s="108">
        <v>11137</v>
      </c>
      <c r="B1183" s="108" t="s">
        <v>2451</v>
      </c>
      <c r="C1183" s="108" t="s">
        <v>978</v>
      </c>
      <c r="D1183" s="108" t="s">
        <v>203</v>
      </c>
      <c r="E1183" s="109" t="s">
        <v>2452</v>
      </c>
    </row>
    <row r="1184" spans="1:5">
      <c r="A1184" s="108">
        <v>34745</v>
      </c>
      <c r="B1184" s="108" t="s">
        <v>2453</v>
      </c>
      <c r="C1184" s="108" t="s">
        <v>978</v>
      </c>
      <c r="D1184" s="108" t="s">
        <v>203</v>
      </c>
      <c r="E1184" s="109" t="s">
        <v>2454</v>
      </c>
    </row>
    <row r="1185" spans="1:5">
      <c r="A1185" s="108">
        <v>34746</v>
      </c>
      <c r="B1185" s="108" t="s">
        <v>2455</v>
      </c>
      <c r="C1185" s="108" t="s">
        <v>978</v>
      </c>
      <c r="D1185" s="108" t="s">
        <v>203</v>
      </c>
      <c r="E1185" s="109" t="s">
        <v>2456</v>
      </c>
    </row>
    <row r="1186" spans="1:5">
      <c r="A1186" s="108">
        <v>1360</v>
      </c>
      <c r="B1186" s="108" t="s">
        <v>2457</v>
      </c>
      <c r="C1186" s="108" t="s">
        <v>978</v>
      </c>
      <c r="D1186" s="108" t="s">
        <v>203</v>
      </c>
      <c r="E1186" s="109" t="s">
        <v>2458</v>
      </c>
    </row>
    <row r="1187" spans="1:5">
      <c r="A1187" s="108">
        <v>36524</v>
      </c>
      <c r="B1187" s="108" t="s">
        <v>2459</v>
      </c>
      <c r="C1187" s="108" t="s">
        <v>202</v>
      </c>
      <c r="D1187" s="108" t="s">
        <v>206</v>
      </c>
      <c r="E1187" s="109" t="s">
        <v>2460</v>
      </c>
    </row>
    <row r="1188" spans="1:5">
      <c r="A1188" s="108">
        <v>36526</v>
      </c>
      <c r="B1188" s="108" t="s">
        <v>2461</v>
      </c>
      <c r="C1188" s="108" t="s">
        <v>202</v>
      </c>
      <c r="D1188" s="108" t="s">
        <v>206</v>
      </c>
      <c r="E1188" s="109" t="s">
        <v>2462</v>
      </c>
    </row>
    <row r="1189" spans="1:5">
      <c r="A1189" s="108">
        <v>36523</v>
      </c>
      <c r="B1189" s="108" t="s">
        <v>2463</v>
      </c>
      <c r="C1189" s="108" t="s">
        <v>202</v>
      </c>
      <c r="D1189" s="108" t="s">
        <v>206</v>
      </c>
      <c r="E1189" s="109" t="s">
        <v>2464</v>
      </c>
    </row>
    <row r="1190" spans="1:5">
      <c r="A1190" s="108">
        <v>36527</v>
      </c>
      <c r="B1190" s="108" t="s">
        <v>2465</v>
      </c>
      <c r="C1190" s="108" t="s">
        <v>202</v>
      </c>
      <c r="D1190" s="108" t="s">
        <v>206</v>
      </c>
      <c r="E1190" s="109" t="s">
        <v>2466</v>
      </c>
    </row>
    <row r="1191" spans="1:5">
      <c r="A1191" s="108">
        <v>38642</v>
      </c>
      <c r="B1191" s="108" t="s">
        <v>2467</v>
      </c>
      <c r="C1191" s="108" t="s">
        <v>202</v>
      </c>
      <c r="D1191" s="108" t="s">
        <v>206</v>
      </c>
      <c r="E1191" s="109" t="s">
        <v>2468</v>
      </c>
    </row>
    <row r="1192" spans="1:5">
      <c r="A1192" s="108">
        <v>36522</v>
      </c>
      <c r="B1192" s="108" t="s">
        <v>2469</v>
      </c>
      <c r="C1192" s="108" t="s">
        <v>202</v>
      </c>
      <c r="D1192" s="108" t="s">
        <v>206</v>
      </c>
      <c r="E1192" s="109" t="s">
        <v>2470</v>
      </c>
    </row>
    <row r="1193" spans="1:5">
      <c r="A1193" s="108">
        <v>36525</v>
      </c>
      <c r="B1193" s="108" t="s">
        <v>2471</v>
      </c>
      <c r="C1193" s="108" t="s">
        <v>202</v>
      </c>
      <c r="D1193" s="108" t="s">
        <v>206</v>
      </c>
      <c r="E1193" s="109" t="s">
        <v>2472</v>
      </c>
    </row>
    <row r="1194" spans="1:5">
      <c r="A1194" s="108">
        <v>13803</v>
      </c>
      <c r="B1194" s="108" t="s">
        <v>2473</v>
      </c>
      <c r="C1194" s="108" t="s">
        <v>202</v>
      </c>
      <c r="D1194" s="108" t="s">
        <v>206</v>
      </c>
      <c r="E1194" s="109" t="s">
        <v>2474</v>
      </c>
    </row>
    <row r="1195" spans="1:5">
      <c r="A1195" s="108">
        <v>34348</v>
      </c>
      <c r="B1195" s="108" t="s">
        <v>2475</v>
      </c>
      <c r="C1195" s="108" t="s">
        <v>290</v>
      </c>
      <c r="D1195" s="108" t="s">
        <v>203</v>
      </c>
      <c r="E1195" s="109" t="s">
        <v>2476</v>
      </c>
    </row>
    <row r="1196" spans="1:5">
      <c r="A1196" s="108">
        <v>34347</v>
      </c>
      <c r="B1196" s="108" t="s">
        <v>2477</v>
      </c>
      <c r="C1196" s="108" t="s">
        <v>290</v>
      </c>
      <c r="D1196" s="108" t="s">
        <v>203</v>
      </c>
      <c r="E1196" s="109" t="s">
        <v>2478</v>
      </c>
    </row>
    <row r="1197" spans="1:5">
      <c r="A1197" s="108">
        <v>11146</v>
      </c>
      <c r="B1197" s="108" t="s">
        <v>2479</v>
      </c>
      <c r="C1197" s="108" t="s">
        <v>491</v>
      </c>
      <c r="D1197" s="108" t="s">
        <v>203</v>
      </c>
      <c r="E1197" s="109" t="s">
        <v>2480</v>
      </c>
    </row>
    <row r="1198" spans="1:5">
      <c r="A1198" s="108">
        <v>11147</v>
      </c>
      <c r="B1198" s="108" t="s">
        <v>2481</v>
      </c>
      <c r="C1198" s="108" t="s">
        <v>491</v>
      </c>
      <c r="D1198" s="108" t="s">
        <v>203</v>
      </c>
      <c r="E1198" s="109" t="s">
        <v>2482</v>
      </c>
    </row>
    <row r="1199" spans="1:5">
      <c r="A1199" s="108">
        <v>34872</v>
      </c>
      <c r="B1199" s="108" t="s">
        <v>2483</v>
      </c>
      <c r="C1199" s="108" t="s">
        <v>491</v>
      </c>
      <c r="D1199" s="108" t="s">
        <v>203</v>
      </c>
      <c r="E1199" s="109" t="s">
        <v>2484</v>
      </c>
    </row>
    <row r="1200" spans="1:5">
      <c r="A1200" s="108">
        <v>34491</v>
      </c>
      <c r="B1200" s="108" t="s">
        <v>2485</v>
      </c>
      <c r="C1200" s="108" t="s">
        <v>491</v>
      </c>
      <c r="D1200" s="108" t="s">
        <v>203</v>
      </c>
      <c r="E1200" s="109" t="s">
        <v>2486</v>
      </c>
    </row>
    <row r="1201" spans="1:5">
      <c r="A1201" s="108">
        <v>34770</v>
      </c>
      <c r="B1201" s="108" t="s">
        <v>2487</v>
      </c>
      <c r="C1201" s="108" t="s">
        <v>2206</v>
      </c>
      <c r="D1201" s="108" t="s">
        <v>203</v>
      </c>
      <c r="E1201" s="109" t="s">
        <v>2488</v>
      </c>
    </row>
    <row r="1202" spans="1:5">
      <c r="A1202" s="108">
        <v>1518</v>
      </c>
      <c r="B1202" s="108" t="s">
        <v>2489</v>
      </c>
      <c r="C1202" s="108" t="s">
        <v>2206</v>
      </c>
      <c r="D1202" s="108" t="s">
        <v>215</v>
      </c>
      <c r="E1202" s="109" t="s">
        <v>2490</v>
      </c>
    </row>
    <row r="1203" spans="1:5">
      <c r="A1203" s="108">
        <v>41965</v>
      </c>
      <c r="B1203" s="108" t="s">
        <v>2491</v>
      </c>
      <c r="C1203" s="108" t="s">
        <v>2206</v>
      </c>
      <c r="D1203" s="108" t="s">
        <v>203</v>
      </c>
      <c r="E1203" s="109" t="s">
        <v>2492</v>
      </c>
    </row>
    <row r="1204" spans="1:5">
      <c r="A1204" s="108">
        <v>1524</v>
      </c>
      <c r="B1204" s="108" t="s">
        <v>2493</v>
      </c>
      <c r="C1204" s="108" t="s">
        <v>491</v>
      </c>
      <c r="D1204" s="108" t="s">
        <v>203</v>
      </c>
      <c r="E1204" s="109" t="s">
        <v>2494</v>
      </c>
    </row>
    <row r="1205" spans="1:5">
      <c r="A1205" s="108">
        <v>34492</v>
      </c>
      <c r="B1205" s="108" t="s">
        <v>2495</v>
      </c>
      <c r="C1205" s="108" t="s">
        <v>491</v>
      </c>
      <c r="D1205" s="108" t="s">
        <v>215</v>
      </c>
      <c r="E1205" s="109" t="s">
        <v>2496</v>
      </c>
    </row>
    <row r="1206" spans="1:5">
      <c r="A1206" s="108">
        <v>38404</v>
      </c>
      <c r="B1206" s="108" t="s">
        <v>2497</v>
      </c>
      <c r="C1206" s="108" t="s">
        <v>491</v>
      </c>
      <c r="D1206" s="108" t="s">
        <v>203</v>
      </c>
      <c r="E1206" s="109" t="s">
        <v>2498</v>
      </c>
    </row>
    <row r="1207" spans="1:5">
      <c r="A1207" s="108">
        <v>39849</v>
      </c>
      <c r="B1207" s="108" t="s">
        <v>2499</v>
      </c>
      <c r="C1207" s="108" t="s">
        <v>491</v>
      </c>
      <c r="D1207" s="108" t="s">
        <v>203</v>
      </c>
      <c r="E1207" s="109" t="s">
        <v>2500</v>
      </c>
    </row>
    <row r="1208" spans="1:5">
      <c r="A1208" s="108">
        <v>38464</v>
      </c>
      <c r="B1208" s="108" t="s">
        <v>2501</v>
      </c>
      <c r="C1208" s="108" t="s">
        <v>491</v>
      </c>
      <c r="D1208" s="108" t="s">
        <v>203</v>
      </c>
      <c r="E1208" s="109" t="s">
        <v>2502</v>
      </c>
    </row>
    <row r="1209" spans="1:5">
      <c r="A1209" s="108">
        <v>1527</v>
      </c>
      <c r="B1209" s="108" t="s">
        <v>2503</v>
      </c>
      <c r="C1209" s="108" t="s">
        <v>491</v>
      </c>
      <c r="D1209" s="108" t="s">
        <v>203</v>
      </c>
      <c r="E1209" s="109" t="s">
        <v>2504</v>
      </c>
    </row>
    <row r="1210" spans="1:5">
      <c r="A1210" s="108">
        <v>34493</v>
      </c>
      <c r="B1210" s="108" t="s">
        <v>2505</v>
      </c>
      <c r="C1210" s="108" t="s">
        <v>491</v>
      </c>
      <c r="D1210" s="108" t="s">
        <v>203</v>
      </c>
      <c r="E1210" s="109" t="s">
        <v>2506</v>
      </c>
    </row>
    <row r="1211" spans="1:5">
      <c r="A1211" s="108">
        <v>38405</v>
      </c>
      <c r="B1211" s="108" t="s">
        <v>2507</v>
      </c>
      <c r="C1211" s="108" t="s">
        <v>491</v>
      </c>
      <c r="D1211" s="108" t="s">
        <v>203</v>
      </c>
      <c r="E1211" s="109" t="s">
        <v>2508</v>
      </c>
    </row>
    <row r="1212" spans="1:5">
      <c r="A1212" s="108">
        <v>38408</v>
      </c>
      <c r="B1212" s="108" t="s">
        <v>2509</v>
      </c>
      <c r="C1212" s="108" t="s">
        <v>491</v>
      </c>
      <c r="D1212" s="108" t="s">
        <v>203</v>
      </c>
      <c r="E1212" s="109" t="s">
        <v>2510</v>
      </c>
    </row>
    <row r="1213" spans="1:5">
      <c r="A1213" s="108">
        <v>1525</v>
      </c>
      <c r="B1213" s="108" t="s">
        <v>2511</v>
      </c>
      <c r="C1213" s="108" t="s">
        <v>491</v>
      </c>
      <c r="D1213" s="108" t="s">
        <v>203</v>
      </c>
      <c r="E1213" s="109" t="s">
        <v>2512</v>
      </c>
    </row>
    <row r="1214" spans="1:5">
      <c r="A1214" s="108">
        <v>34494</v>
      </c>
      <c r="B1214" s="108" t="s">
        <v>2513</v>
      </c>
      <c r="C1214" s="108" t="s">
        <v>491</v>
      </c>
      <c r="D1214" s="108" t="s">
        <v>203</v>
      </c>
      <c r="E1214" s="109" t="s">
        <v>2514</v>
      </c>
    </row>
    <row r="1215" spans="1:5">
      <c r="A1215" s="108">
        <v>38406</v>
      </c>
      <c r="B1215" s="108" t="s">
        <v>2515</v>
      </c>
      <c r="C1215" s="108" t="s">
        <v>491</v>
      </c>
      <c r="D1215" s="108" t="s">
        <v>203</v>
      </c>
      <c r="E1215" s="109" t="s">
        <v>2516</v>
      </c>
    </row>
    <row r="1216" spans="1:5">
      <c r="A1216" s="108">
        <v>38409</v>
      </c>
      <c r="B1216" s="108" t="s">
        <v>2517</v>
      </c>
      <c r="C1216" s="108" t="s">
        <v>491</v>
      </c>
      <c r="D1216" s="108" t="s">
        <v>203</v>
      </c>
      <c r="E1216" s="109" t="s">
        <v>2518</v>
      </c>
    </row>
    <row r="1217" spans="1:5">
      <c r="A1217" s="108">
        <v>43360</v>
      </c>
      <c r="B1217" s="108" t="s">
        <v>2519</v>
      </c>
      <c r="C1217" s="108" t="s">
        <v>491</v>
      </c>
      <c r="D1217" s="108" t="s">
        <v>203</v>
      </c>
      <c r="E1217" s="109" t="s">
        <v>2520</v>
      </c>
    </row>
    <row r="1218" spans="1:5">
      <c r="A1218" s="108">
        <v>11145</v>
      </c>
      <c r="B1218" s="108" t="s">
        <v>2521</v>
      </c>
      <c r="C1218" s="108" t="s">
        <v>491</v>
      </c>
      <c r="D1218" s="108" t="s">
        <v>203</v>
      </c>
      <c r="E1218" s="109" t="s">
        <v>2484</v>
      </c>
    </row>
    <row r="1219" spans="1:5">
      <c r="A1219" s="108">
        <v>34495</v>
      </c>
      <c r="B1219" s="108" t="s">
        <v>2522</v>
      </c>
      <c r="C1219" s="108" t="s">
        <v>491</v>
      </c>
      <c r="D1219" s="108" t="s">
        <v>203</v>
      </c>
      <c r="E1219" s="109" t="s">
        <v>2523</v>
      </c>
    </row>
    <row r="1220" spans="1:5">
      <c r="A1220" s="108">
        <v>34479</v>
      </c>
      <c r="B1220" s="108" t="s">
        <v>2524</v>
      </c>
      <c r="C1220" s="108" t="s">
        <v>491</v>
      </c>
      <c r="D1220" s="108" t="s">
        <v>203</v>
      </c>
      <c r="E1220" s="109" t="s">
        <v>2486</v>
      </c>
    </row>
    <row r="1221" spans="1:5">
      <c r="A1221" s="108">
        <v>34496</v>
      </c>
      <c r="B1221" s="108" t="s">
        <v>2525</v>
      </c>
      <c r="C1221" s="108" t="s">
        <v>491</v>
      </c>
      <c r="D1221" s="108" t="s">
        <v>203</v>
      </c>
      <c r="E1221" s="109" t="s">
        <v>2526</v>
      </c>
    </row>
    <row r="1222" spans="1:5">
      <c r="A1222" s="108">
        <v>34481</v>
      </c>
      <c r="B1222" s="108" t="s">
        <v>2527</v>
      </c>
      <c r="C1222" s="108" t="s">
        <v>491</v>
      </c>
      <c r="D1222" s="108" t="s">
        <v>203</v>
      </c>
      <c r="E1222" s="109" t="s">
        <v>2528</v>
      </c>
    </row>
    <row r="1223" spans="1:5">
      <c r="A1223" s="108">
        <v>34483</v>
      </c>
      <c r="B1223" s="108" t="s">
        <v>2529</v>
      </c>
      <c r="C1223" s="108" t="s">
        <v>491</v>
      </c>
      <c r="D1223" s="108" t="s">
        <v>203</v>
      </c>
      <c r="E1223" s="109" t="s">
        <v>2530</v>
      </c>
    </row>
    <row r="1224" spans="1:5">
      <c r="A1224" s="108">
        <v>34485</v>
      </c>
      <c r="B1224" s="108" t="s">
        <v>2531</v>
      </c>
      <c r="C1224" s="108" t="s">
        <v>491</v>
      </c>
      <c r="D1224" s="108" t="s">
        <v>203</v>
      </c>
      <c r="E1224" s="109" t="s">
        <v>2532</v>
      </c>
    </row>
    <row r="1225" spans="1:5">
      <c r="A1225" s="108">
        <v>14041</v>
      </c>
      <c r="B1225" s="108" t="s">
        <v>2533</v>
      </c>
      <c r="C1225" s="108" t="s">
        <v>491</v>
      </c>
      <c r="D1225" s="108" t="s">
        <v>203</v>
      </c>
      <c r="E1225" s="109" t="s">
        <v>2534</v>
      </c>
    </row>
    <row r="1226" spans="1:5">
      <c r="A1226" s="108">
        <v>1523</v>
      </c>
      <c r="B1226" s="108" t="s">
        <v>2535</v>
      </c>
      <c r="C1226" s="108" t="s">
        <v>491</v>
      </c>
      <c r="D1226" s="108" t="s">
        <v>203</v>
      </c>
      <c r="E1226" s="109" t="s">
        <v>2536</v>
      </c>
    </row>
    <row r="1227" spans="1:5">
      <c r="A1227" s="108">
        <v>14052</v>
      </c>
      <c r="B1227" s="108" t="s">
        <v>2537</v>
      </c>
      <c r="C1227" s="108" t="s">
        <v>202</v>
      </c>
      <c r="D1227" s="108" t="s">
        <v>203</v>
      </c>
      <c r="E1227" s="109" t="s">
        <v>311</v>
      </c>
    </row>
    <row r="1228" spans="1:5">
      <c r="A1228" s="108">
        <v>14054</v>
      </c>
      <c r="B1228" s="108" t="s">
        <v>2538</v>
      </c>
      <c r="C1228" s="108" t="s">
        <v>202</v>
      </c>
      <c r="D1228" s="108" t="s">
        <v>203</v>
      </c>
      <c r="E1228" s="109" t="s">
        <v>2539</v>
      </c>
    </row>
    <row r="1229" spans="1:5">
      <c r="A1229" s="108">
        <v>14053</v>
      </c>
      <c r="B1229" s="108" t="s">
        <v>2540</v>
      </c>
      <c r="C1229" s="108" t="s">
        <v>202</v>
      </c>
      <c r="D1229" s="108" t="s">
        <v>203</v>
      </c>
      <c r="E1229" s="109" t="s">
        <v>2541</v>
      </c>
    </row>
    <row r="1230" spans="1:5">
      <c r="A1230" s="108">
        <v>2558</v>
      </c>
      <c r="B1230" s="108" t="s">
        <v>2542</v>
      </c>
      <c r="C1230" s="108" t="s">
        <v>202</v>
      </c>
      <c r="D1230" s="108" t="s">
        <v>203</v>
      </c>
      <c r="E1230" s="109" t="s">
        <v>2543</v>
      </c>
    </row>
    <row r="1231" spans="1:5">
      <c r="A1231" s="108">
        <v>2560</v>
      </c>
      <c r="B1231" s="108" t="s">
        <v>2544</v>
      </c>
      <c r="C1231" s="108" t="s">
        <v>202</v>
      </c>
      <c r="D1231" s="108" t="s">
        <v>203</v>
      </c>
      <c r="E1231" s="109" t="s">
        <v>2545</v>
      </c>
    </row>
    <row r="1232" spans="1:5">
      <c r="A1232" s="108">
        <v>2559</v>
      </c>
      <c r="B1232" s="108" t="s">
        <v>2546</v>
      </c>
      <c r="C1232" s="108" t="s">
        <v>202</v>
      </c>
      <c r="D1232" s="108" t="s">
        <v>215</v>
      </c>
      <c r="E1232" s="109" t="s">
        <v>2547</v>
      </c>
    </row>
    <row r="1233" spans="1:5">
      <c r="A1233" s="108">
        <v>2592</v>
      </c>
      <c r="B1233" s="108" t="s">
        <v>2548</v>
      </c>
      <c r="C1233" s="108" t="s">
        <v>202</v>
      </c>
      <c r="D1233" s="108" t="s">
        <v>203</v>
      </c>
      <c r="E1233" s="109" t="s">
        <v>2549</v>
      </c>
    </row>
    <row r="1234" spans="1:5">
      <c r="A1234" s="108">
        <v>2566</v>
      </c>
      <c r="B1234" s="108" t="s">
        <v>2550</v>
      </c>
      <c r="C1234" s="108" t="s">
        <v>202</v>
      </c>
      <c r="D1234" s="108" t="s">
        <v>203</v>
      </c>
      <c r="E1234" s="109" t="s">
        <v>2551</v>
      </c>
    </row>
    <row r="1235" spans="1:5">
      <c r="A1235" s="108">
        <v>2589</v>
      </c>
      <c r="B1235" s="108" t="s">
        <v>2552</v>
      </c>
      <c r="C1235" s="108" t="s">
        <v>202</v>
      </c>
      <c r="D1235" s="108" t="s">
        <v>203</v>
      </c>
      <c r="E1235" s="109" t="s">
        <v>1695</v>
      </c>
    </row>
    <row r="1236" spans="1:5">
      <c r="A1236" s="108">
        <v>2591</v>
      </c>
      <c r="B1236" s="108" t="s">
        <v>2553</v>
      </c>
      <c r="C1236" s="108" t="s">
        <v>202</v>
      </c>
      <c r="D1236" s="108" t="s">
        <v>203</v>
      </c>
      <c r="E1236" s="109" t="s">
        <v>2554</v>
      </c>
    </row>
    <row r="1237" spans="1:5">
      <c r="A1237" s="108">
        <v>2590</v>
      </c>
      <c r="B1237" s="108" t="s">
        <v>2555</v>
      </c>
      <c r="C1237" s="108" t="s">
        <v>202</v>
      </c>
      <c r="D1237" s="108" t="s">
        <v>203</v>
      </c>
      <c r="E1237" s="109" t="s">
        <v>259</v>
      </c>
    </row>
    <row r="1238" spans="1:5">
      <c r="A1238" s="108">
        <v>2567</v>
      </c>
      <c r="B1238" s="108" t="s">
        <v>2556</v>
      </c>
      <c r="C1238" s="108" t="s">
        <v>202</v>
      </c>
      <c r="D1238" s="108" t="s">
        <v>203</v>
      </c>
      <c r="E1238" s="109" t="s">
        <v>2557</v>
      </c>
    </row>
    <row r="1239" spans="1:5">
      <c r="A1239" s="108">
        <v>2565</v>
      </c>
      <c r="B1239" s="108" t="s">
        <v>2558</v>
      </c>
      <c r="C1239" s="108" t="s">
        <v>202</v>
      </c>
      <c r="D1239" s="108" t="s">
        <v>203</v>
      </c>
      <c r="E1239" s="109" t="s">
        <v>1682</v>
      </c>
    </row>
    <row r="1240" spans="1:5">
      <c r="A1240" s="108">
        <v>2568</v>
      </c>
      <c r="B1240" s="108" t="s">
        <v>2559</v>
      </c>
      <c r="C1240" s="108" t="s">
        <v>202</v>
      </c>
      <c r="D1240" s="108" t="s">
        <v>203</v>
      </c>
      <c r="E1240" s="109" t="s">
        <v>2560</v>
      </c>
    </row>
    <row r="1241" spans="1:5">
      <c r="A1241" s="108">
        <v>2594</v>
      </c>
      <c r="B1241" s="108" t="s">
        <v>2561</v>
      </c>
      <c r="C1241" s="108" t="s">
        <v>202</v>
      </c>
      <c r="D1241" s="108" t="s">
        <v>203</v>
      </c>
      <c r="E1241" s="109" t="s">
        <v>2562</v>
      </c>
    </row>
    <row r="1242" spans="1:5">
      <c r="A1242" s="108">
        <v>2587</v>
      </c>
      <c r="B1242" s="108" t="s">
        <v>2563</v>
      </c>
      <c r="C1242" s="108" t="s">
        <v>202</v>
      </c>
      <c r="D1242" s="108" t="s">
        <v>203</v>
      </c>
      <c r="E1242" s="109" t="s">
        <v>2564</v>
      </c>
    </row>
    <row r="1243" spans="1:5">
      <c r="A1243" s="108">
        <v>2588</v>
      </c>
      <c r="B1243" s="108" t="s">
        <v>2565</v>
      </c>
      <c r="C1243" s="108" t="s">
        <v>202</v>
      </c>
      <c r="D1243" s="108" t="s">
        <v>203</v>
      </c>
      <c r="E1243" s="109" t="s">
        <v>2566</v>
      </c>
    </row>
    <row r="1244" spans="1:5">
      <c r="A1244" s="108">
        <v>2569</v>
      </c>
      <c r="B1244" s="108" t="s">
        <v>2567</v>
      </c>
      <c r="C1244" s="108" t="s">
        <v>202</v>
      </c>
      <c r="D1244" s="108" t="s">
        <v>203</v>
      </c>
      <c r="E1244" s="109" t="s">
        <v>2568</v>
      </c>
    </row>
    <row r="1245" spans="1:5">
      <c r="A1245" s="108">
        <v>2570</v>
      </c>
      <c r="B1245" s="108" t="s">
        <v>2569</v>
      </c>
      <c r="C1245" s="108" t="s">
        <v>202</v>
      </c>
      <c r="D1245" s="108" t="s">
        <v>203</v>
      </c>
      <c r="E1245" s="109" t="s">
        <v>2570</v>
      </c>
    </row>
    <row r="1246" spans="1:5">
      <c r="A1246" s="108">
        <v>2571</v>
      </c>
      <c r="B1246" s="108" t="s">
        <v>2571</v>
      </c>
      <c r="C1246" s="108" t="s">
        <v>202</v>
      </c>
      <c r="D1246" s="108" t="s">
        <v>203</v>
      </c>
      <c r="E1246" s="109" t="s">
        <v>2572</v>
      </c>
    </row>
    <row r="1247" spans="1:5">
      <c r="A1247" s="108">
        <v>2593</v>
      </c>
      <c r="B1247" s="108" t="s">
        <v>2573</v>
      </c>
      <c r="C1247" s="108" t="s">
        <v>202</v>
      </c>
      <c r="D1247" s="108" t="s">
        <v>203</v>
      </c>
      <c r="E1247" s="109" t="s">
        <v>2574</v>
      </c>
    </row>
    <row r="1248" spans="1:5">
      <c r="A1248" s="108">
        <v>2572</v>
      </c>
      <c r="B1248" s="108" t="s">
        <v>2575</v>
      </c>
      <c r="C1248" s="108" t="s">
        <v>202</v>
      </c>
      <c r="D1248" s="108" t="s">
        <v>203</v>
      </c>
      <c r="E1248" s="109" t="s">
        <v>2576</v>
      </c>
    </row>
    <row r="1249" spans="1:5">
      <c r="A1249" s="108">
        <v>2595</v>
      </c>
      <c r="B1249" s="108" t="s">
        <v>2577</v>
      </c>
      <c r="C1249" s="108" t="s">
        <v>202</v>
      </c>
      <c r="D1249" s="108" t="s">
        <v>203</v>
      </c>
      <c r="E1249" s="109" t="s">
        <v>2578</v>
      </c>
    </row>
    <row r="1250" spans="1:5">
      <c r="A1250" s="108">
        <v>2576</v>
      </c>
      <c r="B1250" s="108" t="s">
        <v>2579</v>
      </c>
      <c r="C1250" s="108" t="s">
        <v>202</v>
      </c>
      <c r="D1250" s="108" t="s">
        <v>203</v>
      </c>
      <c r="E1250" s="109" t="s">
        <v>2580</v>
      </c>
    </row>
    <row r="1251" spans="1:5">
      <c r="A1251" s="108">
        <v>2575</v>
      </c>
      <c r="B1251" s="108" t="s">
        <v>2581</v>
      </c>
      <c r="C1251" s="108" t="s">
        <v>202</v>
      </c>
      <c r="D1251" s="108" t="s">
        <v>203</v>
      </c>
      <c r="E1251" s="109" t="s">
        <v>2582</v>
      </c>
    </row>
    <row r="1252" spans="1:5">
      <c r="A1252" s="108">
        <v>2573</v>
      </c>
      <c r="B1252" s="108" t="s">
        <v>2583</v>
      </c>
      <c r="C1252" s="108" t="s">
        <v>202</v>
      </c>
      <c r="D1252" s="108" t="s">
        <v>203</v>
      </c>
      <c r="E1252" s="109" t="s">
        <v>2379</v>
      </c>
    </row>
    <row r="1253" spans="1:5">
      <c r="A1253" s="108">
        <v>2586</v>
      </c>
      <c r="B1253" s="108" t="s">
        <v>2584</v>
      </c>
      <c r="C1253" s="108" t="s">
        <v>202</v>
      </c>
      <c r="D1253" s="108" t="s">
        <v>203</v>
      </c>
      <c r="E1253" s="109" t="s">
        <v>2585</v>
      </c>
    </row>
    <row r="1254" spans="1:5">
      <c r="A1254" s="108">
        <v>2577</v>
      </c>
      <c r="B1254" s="108" t="s">
        <v>2586</v>
      </c>
      <c r="C1254" s="108" t="s">
        <v>202</v>
      </c>
      <c r="D1254" s="108" t="s">
        <v>203</v>
      </c>
      <c r="E1254" s="109" t="s">
        <v>2587</v>
      </c>
    </row>
    <row r="1255" spans="1:5">
      <c r="A1255" s="108">
        <v>2574</v>
      </c>
      <c r="B1255" s="108" t="s">
        <v>2588</v>
      </c>
      <c r="C1255" s="108" t="s">
        <v>202</v>
      </c>
      <c r="D1255" s="108" t="s">
        <v>203</v>
      </c>
      <c r="E1255" s="109" t="s">
        <v>2589</v>
      </c>
    </row>
    <row r="1256" spans="1:5">
      <c r="A1256" s="108">
        <v>2578</v>
      </c>
      <c r="B1256" s="108" t="s">
        <v>2590</v>
      </c>
      <c r="C1256" s="108" t="s">
        <v>202</v>
      </c>
      <c r="D1256" s="108" t="s">
        <v>203</v>
      </c>
      <c r="E1256" s="109" t="s">
        <v>2591</v>
      </c>
    </row>
    <row r="1257" spans="1:5">
      <c r="A1257" s="108">
        <v>2585</v>
      </c>
      <c r="B1257" s="108" t="s">
        <v>2592</v>
      </c>
      <c r="C1257" s="108" t="s">
        <v>202</v>
      </c>
      <c r="D1257" s="108" t="s">
        <v>203</v>
      </c>
      <c r="E1257" s="109" t="s">
        <v>2593</v>
      </c>
    </row>
    <row r="1258" spans="1:5">
      <c r="A1258" s="108">
        <v>12008</v>
      </c>
      <c r="B1258" s="108" t="s">
        <v>2594</v>
      </c>
      <c r="C1258" s="108" t="s">
        <v>202</v>
      </c>
      <c r="D1258" s="108" t="s">
        <v>203</v>
      </c>
      <c r="E1258" s="109" t="s">
        <v>2595</v>
      </c>
    </row>
    <row r="1259" spans="1:5">
      <c r="A1259" s="108">
        <v>2582</v>
      </c>
      <c r="B1259" s="108" t="s">
        <v>2596</v>
      </c>
      <c r="C1259" s="108" t="s">
        <v>202</v>
      </c>
      <c r="D1259" s="108" t="s">
        <v>203</v>
      </c>
      <c r="E1259" s="109" t="s">
        <v>2597</v>
      </c>
    </row>
    <row r="1260" spans="1:5">
      <c r="A1260" s="108">
        <v>2597</v>
      </c>
      <c r="B1260" s="108" t="s">
        <v>2598</v>
      </c>
      <c r="C1260" s="108" t="s">
        <v>202</v>
      </c>
      <c r="D1260" s="108" t="s">
        <v>203</v>
      </c>
      <c r="E1260" s="109" t="s">
        <v>2599</v>
      </c>
    </row>
    <row r="1261" spans="1:5">
      <c r="A1261" s="108">
        <v>2579</v>
      </c>
      <c r="B1261" s="108" t="s">
        <v>2600</v>
      </c>
      <c r="C1261" s="108" t="s">
        <v>202</v>
      </c>
      <c r="D1261" s="108" t="s">
        <v>203</v>
      </c>
      <c r="E1261" s="109" t="s">
        <v>2601</v>
      </c>
    </row>
    <row r="1262" spans="1:5">
      <c r="A1262" s="108">
        <v>2581</v>
      </c>
      <c r="B1262" s="108" t="s">
        <v>2602</v>
      </c>
      <c r="C1262" s="108" t="s">
        <v>202</v>
      </c>
      <c r="D1262" s="108" t="s">
        <v>203</v>
      </c>
      <c r="E1262" s="109" t="s">
        <v>2603</v>
      </c>
    </row>
    <row r="1263" spans="1:5">
      <c r="A1263" s="108">
        <v>2596</v>
      </c>
      <c r="B1263" s="108" t="s">
        <v>2604</v>
      </c>
      <c r="C1263" s="108" t="s">
        <v>202</v>
      </c>
      <c r="D1263" s="108" t="s">
        <v>203</v>
      </c>
      <c r="E1263" s="109" t="s">
        <v>2605</v>
      </c>
    </row>
    <row r="1264" spans="1:5">
      <c r="A1264" s="108">
        <v>2580</v>
      </c>
      <c r="B1264" s="108" t="s">
        <v>2606</v>
      </c>
      <c r="C1264" s="108" t="s">
        <v>202</v>
      </c>
      <c r="D1264" s="108" t="s">
        <v>203</v>
      </c>
      <c r="E1264" s="109" t="s">
        <v>2607</v>
      </c>
    </row>
    <row r="1265" spans="1:5">
      <c r="A1265" s="108">
        <v>2583</v>
      </c>
      <c r="B1265" s="108" t="s">
        <v>2608</v>
      </c>
      <c r="C1265" s="108" t="s">
        <v>202</v>
      </c>
      <c r="D1265" s="108" t="s">
        <v>203</v>
      </c>
      <c r="E1265" s="109" t="s">
        <v>2609</v>
      </c>
    </row>
    <row r="1266" spans="1:5">
      <c r="A1266" s="108">
        <v>2584</v>
      </c>
      <c r="B1266" s="108" t="s">
        <v>2610</v>
      </c>
      <c r="C1266" s="108" t="s">
        <v>202</v>
      </c>
      <c r="D1266" s="108" t="s">
        <v>203</v>
      </c>
      <c r="E1266" s="109" t="s">
        <v>2611</v>
      </c>
    </row>
    <row r="1267" spans="1:5">
      <c r="A1267" s="108">
        <v>12010</v>
      </c>
      <c r="B1267" s="108" t="s">
        <v>2612</v>
      </c>
      <c r="C1267" s="108" t="s">
        <v>202</v>
      </c>
      <c r="D1267" s="108" t="s">
        <v>203</v>
      </c>
      <c r="E1267" s="109" t="s">
        <v>2613</v>
      </c>
    </row>
    <row r="1268" spans="1:5">
      <c r="A1268" s="108">
        <v>39329</v>
      </c>
      <c r="B1268" s="108" t="s">
        <v>2614</v>
      </c>
      <c r="C1268" s="108" t="s">
        <v>202</v>
      </c>
      <c r="D1268" s="108" t="s">
        <v>203</v>
      </c>
      <c r="E1268" s="109" t="s">
        <v>2615</v>
      </c>
    </row>
    <row r="1269" spans="1:5">
      <c r="A1269" s="108">
        <v>39330</v>
      </c>
      <c r="B1269" s="108" t="s">
        <v>2616</v>
      </c>
      <c r="C1269" s="108" t="s">
        <v>202</v>
      </c>
      <c r="D1269" s="108" t="s">
        <v>203</v>
      </c>
      <c r="E1269" s="109" t="s">
        <v>2617</v>
      </c>
    </row>
    <row r="1270" spans="1:5">
      <c r="A1270" s="108">
        <v>39332</v>
      </c>
      <c r="B1270" s="108" t="s">
        <v>2618</v>
      </c>
      <c r="C1270" s="108" t="s">
        <v>202</v>
      </c>
      <c r="D1270" s="108" t="s">
        <v>203</v>
      </c>
      <c r="E1270" s="109" t="s">
        <v>2619</v>
      </c>
    </row>
    <row r="1271" spans="1:5">
      <c r="A1271" s="108">
        <v>39331</v>
      </c>
      <c r="B1271" s="108" t="s">
        <v>2620</v>
      </c>
      <c r="C1271" s="108" t="s">
        <v>202</v>
      </c>
      <c r="D1271" s="108" t="s">
        <v>203</v>
      </c>
      <c r="E1271" s="109" t="s">
        <v>2621</v>
      </c>
    </row>
    <row r="1272" spans="1:5">
      <c r="A1272" s="108">
        <v>39333</v>
      </c>
      <c r="B1272" s="108" t="s">
        <v>2622</v>
      </c>
      <c r="C1272" s="108" t="s">
        <v>202</v>
      </c>
      <c r="D1272" s="108" t="s">
        <v>203</v>
      </c>
      <c r="E1272" s="109" t="s">
        <v>244</v>
      </c>
    </row>
    <row r="1273" spans="1:5">
      <c r="A1273" s="108">
        <v>39335</v>
      </c>
      <c r="B1273" s="108" t="s">
        <v>2623</v>
      </c>
      <c r="C1273" s="108" t="s">
        <v>202</v>
      </c>
      <c r="D1273" s="108" t="s">
        <v>203</v>
      </c>
      <c r="E1273" s="109" t="s">
        <v>2624</v>
      </c>
    </row>
    <row r="1274" spans="1:5">
      <c r="A1274" s="108">
        <v>39334</v>
      </c>
      <c r="B1274" s="108" t="s">
        <v>2625</v>
      </c>
      <c r="C1274" s="108" t="s">
        <v>202</v>
      </c>
      <c r="D1274" s="108" t="s">
        <v>203</v>
      </c>
      <c r="E1274" s="109" t="s">
        <v>2626</v>
      </c>
    </row>
    <row r="1275" spans="1:5">
      <c r="A1275" s="108">
        <v>12016</v>
      </c>
      <c r="B1275" s="108" t="s">
        <v>2627</v>
      </c>
      <c r="C1275" s="108" t="s">
        <v>202</v>
      </c>
      <c r="D1275" s="108" t="s">
        <v>203</v>
      </c>
      <c r="E1275" s="109" t="s">
        <v>2617</v>
      </c>
    </row>
    <row r="1276" spans="1:5">
      <c r="A1276" s="108">
        <v>12015</v>
      </c>
      <c r="B1276" s="108" t="s">
        <v>2628</v>
      </c>
      <c r="C1276" s="108" t="s">
        <v>202</v>
      </c>
      <c r="D1276" s="108" t="s">
        <v>203</v>
      </c>
      <c r="E1276" s="109" t="s">
        <v>2629</v>
      </c>
    </row>
    <row r="1277" spans="1:5">
      <c r="A1277" s="108">
        <v>12020</v>
      </c>
      <c r="B1277" s="108" t="s">
        <v>2630</v>
      </c>
      <c r="C1277" s="108" t="s">
        <v>202</v>
      </c>
      <c r="D1277" s="108" t="s">
        <v>203</v>
      </c>
      <c r="E1277" s="109" t="s">
        <v>2617</v>
      </c>
    </row>
    <row r="1278" spans="1:5">
      <c r="A1278" s="108">
        <v>12019</v>
      </c>
      <c r="B1278" s="108" t="s">
        <v>2631</v>
      </c>
      <c r="C1278" s="108" t="s">
        <v>202</v>
      </c>
      <c r="D1278" s="108" t="s">
        <v>203</v>
      </c>
      <c r="E1278" s="109" t="s">
        <v>2629</v>
      </c>
    </row>
    <row r="1279" spans="1:5">
      <c r="A1279" s="108">
        <v>39336</v>
      </c>
      <c r="B1279" s="108" t="s">
        <v>2632</v>
      </c>
      <c r="C1279" s="108" t="s">
        <v>202</v>
      </c>
      <c r="D1279" s="108" t="s">
        <v>203</v>
      </c>
      <c r="E1279" s="109" t="s">
        <v>2617</v>
      </c>
    </row>
    <row r="1280" spans="1:5">
      <c r="A1280" s="108">
        <v>39338</v>
      </c>
      <c r="B1280" s="108" t="s">
        <v>2633</v>
      </c>
      <c r="C1280" s="108" t="s">
        <v>202</v>
      </c>
      <c r="D1280" s="108" t="s">
        <v>203</v>
      </c>
      <c r="E1280" s="109" t="s">
        <v>2619</v>
      </c>
    </row>
    <row r="1281" spans="1:5">
      <c r="A1281" s="108">
        <v>39337</v>
      </c>
      <c r="B1281" s="108" t="s">
        <v>2634</v>
      </c>
      <c r="C1281" s="108" t="s">
        <v>202</v>
      </c>
      <c r="D1281" s="108" t="s">
        <v>203</v>
      </c>
      <c r="E1281" s="109" t="s">
        <v>2621</v>
      </c>
    </row>
    <row r="1282" spans="1:5">
      <c r="A1282" s="108">
        <v>39341</v>
      </c>
      <c r="B1282" s="108" t="s">
        <v>2635</v>
      </c>
      <c r="C1282" s="108" t="s">
        <v>202</v>
      </c>
      <c r="D1282" s="108" t="s">
        <v>203</v>
      </c>
      <c r="E1282" s="109" t="s">
        <v>2636</v>
      </c>
    </row>
    <row r="1283" spans="1:5">
      <c r="A1283" s="108">
        <v>39340</v>
      </c>
      <c r="B1283" s="108" t="s">
        <v>2637</v>
      </c>
      <c r="C1283" s="108" t="s">
        <v>202</v>
      </c>
      <c r="D1283" s="108" t="s">
        <v>203</v>
      </c>
      <c r="E1283" s="109" t="s">
        <v>335</v>
      </c>
    </row>
    <row r="1284" spans="1:5">
      <c r="A1284" s="108">
        <v>12025</v>
      </c>
      <c r="B1284" s="108" t="s">
        <v>2638</v>
      </c>
      <c r="C1284" s="108" t="s">
        <v>202</v>
      </c>
      <c r="D1284" s="108" t="s">
        <v>203</v>
      </c>
      <c r="E1284" s="109" t="s">
        <v>2639</v>
      </c>
    </row>
    <row r="1285" spans="1:5">
      <c r="A1285" s="108">
        <v>39342</v>
      </c>
      <c r="B1285" s="108" t="s">
        <v>2640</v>
      </c>
      <c r="C1285" s="108" t="s">
        <v>202</v>
      </c>
      <c r="D1285" s="108" t="s">
        <v>203</v>
      </c>
      <c r="E1285" s="109" t="s">
        <v>2636</v>
      </c>
    </row>
    <row r="1286" spans="1:5">
      <c r="A1286" s="108">
        <v>39343</v>
      </c>
      <c r="B1286" s="108" t="s">
        <v>2641</v>
      </c>
      <c r="C1286" s="108" t="s">
        <v>202</v>
      </c>
      <c r="D1286" s="108" t="s">
        <v>203</v>
      </c>
      <c r="E1286" s="109" t="s">
        <v>2642</v>
      </c>
    </row>
    <row r="1287" spans="1:5">
      <c r="A1287" s="108">
        <v>39345</v>
      </c>
      <c r="B1287" s="108" t="s">
        <v>2643</v>
      </c>
      <c r="C1287" s="108" t="s">
        <v>202</v>
      </c>
      <c r="D1287" s="108" t="s">
        <v>203</v>
      </c>
      <c r="E1287" s="109" t="s">
        <v>2644</v>
      </c>
    </row>
    <row r="1288" spans="1:5">
      <c r="A1288" s="108">
        <v>39344</v>
      </c>
      <c r="B1288" s="108" t="s">
        <v>2645</v>
      </c>
      <c r="C1288" s="108" t="s">
        <v>202</v>
      </c>
      <c r="D1288" s="108" t="s">
        <v>203</v>
      </c>
      <c r="E1288" s="109" t="s">
        <v>2646</v>
      </c>
    </row>
    <row r="1289" spans="1:5">
      <c r="A1289" s="108">
        <v>12623</v>
      </c>
      <c r="B1289" s="108" t="s">
        <v>2647</v>
      </c>
      <c r="C1289" s="108" t="s">
        <v>290</v>
      </c>
      <c r="D1289" s="108" t="s">
        <v>203</v>
      </c>
      <c r="E1289" s="109" t="s">
        <v>2648</v>
      </c>
    </row>
    <row r="1290" spans="1:5">
      <c r="A1290" s="108">
        <v>34498</v>
      </c>
      <c r="B1290" s="108" t="s">
        <v>2649</v>
      </c>
      <c r="C1290" s="108" t="s">
        <v>202</v>
      </c>
      <c r="D1290" s="108" t="s">
        <v>203</v>
      </c>
      <c r="E1290" s="109" t="s">
        <v>2650</v>
      </c>
    </row>
    <row r="1291" spans="1:5">
      <c r="A1291" s="108">
        <v>13244</v>
      </c>
      <c r="B1291" s="108" t="s">
        <v>2651</v>
      </c>
      <c r="C1291" s="108" t="s">
        <v>202</v>
      </c>
      <c r="D1291" s="108" t="s">
        <v>215</v>
      </c>
      <c r="E1291" s="109" t="s">
        <v>2652</v>
      </c>
    </row>
    <row r="1292" spans="1:5">
      <c r="A1292" s="108">
        <v>38998</v>
      </c>
      <c r="B1292" s="108" t="s">
        <v>2653</v>
      </c>
      <c r="C1292" s="108" t="s">
        <v>202</v>
      </c>
      <c r="D1292" s="108" t="s">
        <v>206</v>
      </c>
      <c r="E1292" s="109" t="s">
        <v>2654</v>
      </c>
    </row>
    <row r="1293" spans="1:5">
      <c r="A1293" s="108">
        <v>38999</v>
      </c>
      <c r="B1293" s="108" t="s">
        <v>2655</v>
      </c>
      <c r="C1293" s="108" t="s">
        <v>202</v>
      </c>
      <c r="D1293" s="108" t="s">
        <v>206</v>
      </c>
      <c r="E1293" s="109" t="s">
        <v>347</v>
      </c>
    </row>
    <row r="1294" spans="1:5">
      <c r="A1294" s="108">
        <v>38996</v>
      </c>
      <c r="B1294" s="108" t="s">
        <v>2656</v>
      </c>
      <c r="C1294" s="108" t="s">
        <v>202</v>
      </c>
      <c r="D1294" s="108" t="s">
        <v>206</v>
      </c>
      <c r="E1294" s="109" t="s">
        <v>1714</v>
      </c>
    </row>
    <row r="1295" spans="1:5">
      <c r="A1295" s="108">
        <v>44173</v>
      </c>
      <c r="B1295" s="108" t="s">
        <v>2657</v>
      </c>
      <c r="C1295" s="108" t="s">
        <v>202</v>
      </c>
      <c r="D1295" s="108" t="s">
        <v>206</v>
      </c>
      <c r="E1295" s="109" t="s">
        <v>2658</v>
      </c>
    </row>
    <row r="1296" spans="1:5">
      <c r="A1296" s="108">
        <v>44174</v>
      </c>
      <c r="B1296" s="108" t="s">
        <v>2659</v>
      </c>
      <c r="C1296" s="108" t="s">
        <v>202</v>
      </c>
      <c r="D1296" s="108" t="s">
        <v>206</v>
      </c>
      <c r="E1296" s="109" t="s">
        <v>2660</v>
      </c>
    </row>
    <row r="1297" spans="1:5">
      <c r="A1297" s="108">
        <v>38997</v>
      </c>
      <c r="B1297" s="108" t="s">
        <v>2661</v>
      </c>
      <c r="C1297" s="108" t="s">
        <v>202</v>
      </c>
      <c r="D1297" s="108" t="s">
        <v>206</v>
      </c>
      <c r="E1297" s="109" t="s">
        <v>2662</v>
      </c>
    </row>
    <row r="1298" spans="1:5">
      <c r="A1298" s="108">
        <v>39600</v>
      </c>
      <c r="B1298" s="108" t="s">
        <v>2663</v>
      </c>
      <c r="C1298" s="108" t="s">
        <v>202</v>
      </c>
      <c r="D1298" s="108" t="s">
        <v>203</v>
      </c>
      <c r="E1298" s="109" t="s">
        <v>2664</v>
      </c>
    </row>
    <row r="1299" spans="1:5">
      <c r="A1299" s="108">
        <v>39601</v>
      </c>
      <c r="B1299" s="108" t="s">
        <v>2665</v>
      </c>
      <c r="C1299" s="108" t="s">
        <v>202</v>
      </c>
      <c r="D1299" s="108" t="s">
        <v>203</v>
      </c>
      <c r="E1299" s="109" t="s">
        <v>2666</v>
      </c>
    </row>
    <row r="1300" spans="1:5">
      <c r="A1300" s="108">
        <v>39862</v>
      </c>
      <c r="B1300" s="108" t="s">
        <v>2667</v>
      </c>
      <c r="C1300" s="108" t="s">
        <v>202</v>
      </c>
      <c r="D1300" s="108" t="s">
        <v>206</v>
      </c>
      <c r="E1300" s="109" t="s">
        <v>1684</v>
      </c>
    </row>
    <row r="1301" spans="1:5">
      <c r="A1301" s="108">
        <v>39863</v>
      </c>
      <c r="B1301" s="108" t="s">
        <v>2668</v>
      </c>
      <c r="C1301" s="108" t="s">
        <v>202</v>
      </c>
      <c r="D1301" s="108" t="s">
        <v>206</v>
      </c>
      <c r="E1301" s="109" t="s">
        <v>2669</v>
      </c>
    </row>
    <row r="1302" spans="1:5">
      <c r="A1302" s="108">
        <v>39864</v>
      </c>
      <c r="B1302" s="108" t="s">
        <v>2670</v>
      </c>
      <c r="C1302" s="108" t="s">
        <v>202</v>
      </c>
      <c r="D1302" s="108" t="s">
        <v>206</v>
      </c>
      <c r="E1302" s="109" t="s">
        <v>2671</v>
      </c>
    </row>
    <row r="1303" spans="1:5">
      <c r="A1303" s="108">
        <v>39865</v>
      </c>
      <c r="B1303" s="108" t="s">
        <v>2672</v>
      </c>
      <c r="C1303" s="108" t="s">
        <v>202</v>
      </c>
      <c r="D1303" s="108" t="s">
        <v>206</v>
      </c>
      <c r="E1303" s="109" t="s">
        <v>2673</v>
      </c>
    </row>
    <row r="1304" spans="1:5">
      <c r="A1304" s="108">
        <v>2517</v>
      </c>
      <c r="B1304" s="108" t="s">
        <v>2674</v>
      </c>
      <c r="C1304" s="108" t="s">
        <v>202</v>
      </c>
      <c r="D1304" s="108" t="s">
        <v>203</v>
      </c>
      <c r="E1304" s="109" t="s">
        <v>2675</v>
      </c>
    </row>
    <row r="1305" spans="1:5">
      <c r="A1305" s="108">
        <v>2522</v>
      </c>
      <c r="B1305" s="108" t="s">
        <v>2676</v>
      </c>
      <c r="C1305" s="108" t="s">
        <v>202</v>
      </c>
      <c r="D1305" s="108" t="s">
        <v>203</v>
      </c>
      <c r="E1305" s="109" t="s">
        <v>2677</v>
      </c>
    </row>
    <row r="1306" spans="1:5">
      <c r="A1306" s="108">
        <v>2548</v>
      </c>
      <c r="B1306" s="108" t="s">
        <v>2678</v>
      </c>
      <c r="C1306" s="108" t="s">
        <v>202</v>
      </c>
      <c r="D1306" s="108" t="s">
        <v>203</v>
      </c>
      <c r="E1306" s="109" t="s">
        <v>2679</v>
      </c>
    </row>
    <row r="1307" spans="1:5">
      <c r="A1307" s="108">
        <v>2516</v>
      </c>
      <c r="B1307" s="108" t="s">
        <v>2680</v>
      </c>
      <c r="C1307" s="108" t="s">
        <v>202</v>
      </c>
      <c r="D1307" s="108" t="s">
        <v>203</v>
      </c>
      <c r="E1307" s="109" t="s">
        <v>2681</v>
      </c>
    </row>
    <row r="1308" spans="1:5">
      <c r="A1308" s="108">
        <v>2518</v>
      </c>
      <c r="B1308" s="108" t="s">
        <v>2682</v>
      </c>
      <c r="C1308" s="108" t="s">
        <v>202</v>
      </c>
      <c r="D1308" s="108" t="s">
        <v>203</v>
      </c>
      <c r="E1308" s="109" t="s">
        <v>2683</v>
      </c>
    </row>
    <row r="1309" spans="1:5">
      <c r="A1309" s="108">
        <v>2521</v>
      </c>
      <c r="B1309" s="108" t="s">
        <v>2684</v>
      </c>
      <c r="C1309" s="108" t="s">
        <v>202</v>
      </c>
      <c r="D1309" s="108" t="s">
        <v>203</v>
      </c>
      <c r="E1309" s="109" t="s">
        <v>2685</v>
      </c>
    </row>
    <row r="1310" spans="1:5">
      <c r="A1310" s="108">
        <v>2515</v>
      </c>
      <c r="B1310" s="108" t="s">
        <v>2686</v>
      </c>
      <c r="C1310" s="108" t="s">
        <v>202</v>
      </c>
      <c r="D1310" s="108" t="s">
        <v>203</v>
      </c>
      <c r="E1310" s="109" t="s">
        <v>2687</v>
      </c>
    </row>
    <row r="1311" spans="1:5">
      <c r="A1311" s="108">
        <v>2519</v>
      </c>
      <c r="B1311" s="108" t="s">
        <v>2688</v>
      </c>
      <c r="C1311" s="108" t="s">
        <v>202</v>
      </c>
      <c r="D1311" s="108" t="s">
        <v>203</v>
      </c>
      <c r="E1311" s="109" t="s">
        <v>2689</v>
      </c>
    </row>
    <row r="1312" spans="1:5">
      <c r="A1312" s="108">
        <v>2520</v>
      </c>
      <c r="B1312" s="108" t="s">
        <v>2690</v>
      </c>
      <c r="C1312" s="108" t="s">
        <v>202</v>
      </c>
      <c r="D1312" s="108" t="s">
        <v>203</v>
      </c>
      <c r="E1312" s="109" t="s">
        <v>2691</v>
      </c>
    </row>
    <row r="1313" spans="1:5">
      <c r="A1313" s="108">
        <v>1602</v>
      </c>
      <c r="B1313" s="108" t="s">
        <v>2692</v>
      </c>
      <c r="C1313" s="108" t="s">
        <v>202</v>
      </c>
      <c r="D1313" s="108" t="s">
        <v>203</v>
      </c>
      <c r="E1313" s="109" t="s">
        <v>2693</v>
      </c>
    </row>
    <row r="1314" spans="1:5">
      <c r="A1314" s="108">
        <v>1601</v>
      </c>
      <c r="B1314" s="108" t="s">
        <v>2694</v>
      </c>
      <c r="C1314" s="108" t="s">
        <v>202</v>
      </c>
      <c r="D1314" s="108" t="s">
        <v>203</v>
      </c>
      <c r="E1314" s="109" t="s">
        <v>2695</v>
      </c>
    </row>
    <row r="1315" spans="1:5">
      <c r="A1315" s="108">
        <v>1598</v>
      </c>
      <c r="B1315" s="108" t="s">
        <v>2696</v>
      </c>
      <c r="C1315" s="108" t="s">
        <v>202</v>
      </c>
      <c r="D1315" s="108" t="s">
        <v>203</v>
      </c>
      <c r="E1315" s="109" t="s">
        <v>2697</v>
      </c>
    </row>
    <row r="1316" spans="1:5">
      <c r="A1316" s="108">
        <v>1600</v>
      </c>
      <c r="B1316" s="108" t="s">
        <v>2698</v>
      </c>
      <c r="C1316" s="108" t="s">
        <v>202</v>
      </c>
      <c r="D1316" s="108" t="s">
        <v>203</v>
      </c>
      <c r="E1316" s="109" t="s">
        <v>2699</v>
      </c>
    </row>
    <row r="1317" spans="1:5">
      <c r="A1317" s="108">
        <v>1603</v>
      </c>
      <c r="B1317" s="108" t="s">
        <v>2700</v>
      </c>
      <c r="C1317" s="108" t="s">
        <v>202</v>
      </c>
      <c r="D1317" s="108" t="s">
        <v>203</v>
      </c>
      <c r="E1317" s="109" t="s">
        <v>2701</v>
      </c>
    </row>
    <row r="1318" spans="1:5">
      <c r="A1318" s="108">
        <v>1599</v>
      </c>
      <c r="B1318" s="108" t="s">
        <v>2702</v>
      </c>
      <c r="C1318" s="108" t="s">
        <v>202</v>
      </c>
      <c r="D1318" s="108" t="s">
        <v>203</v>
      </c>
      <c r="E1318" s="109" t="s">
        <v>2703</v>
      </c>
    </row>
    <row r="1319" spans="1:5">
      <c r="A1319" s="108">
        <v>1597</v>
      </c>
      <c r="B1319" s="108" t="s">
        <v>2704</v>
      </c>
      <c r="C1319" s="108" t="s">
        <v>202</v>
      </c>
      <c r="D1319" s="108" t="s">
        <v>203</v>
      </c>
      <c r="E1319" s="109" t="s">
        <v>2705</v>
      </c>
    </row>
    <row r="1320" spans="1:5">
      <c r="A1320" s="108">
        <v>39602</v>
      </c>
      <c r="B1320" s="108" t="s">
        <v>2706</v>
      </c>
      <c r="C1320" s="108" t="s">
        <v>202</v>
      </c>
      <c r="D1320" s="108" t="s">
        <v>203</v>
      </c>
      <c r="E1320" s="109" t="s">
        <v>2707</v>
      </c>
    </row>
    <row r="1321" spans="1:5">
      <c r="A1321" s="108">
        <v>39603</v>
      </c>
      <c r="B1321" s="108" t="s">
        <v>2708</v>
      </c>
      <c r="C1321" s="108" t="s">
        <v>202</v>
      </c>
      <c r="D1321" s="108" t="s">
        <v>203</v>
      </c>
      <c r="E1321" s="109" t="s">
        <v>2709</v>
      </c>
    </row>
    <row r="1322" spans="1:5">
      <c r="A1322" s="108">
        <v>11821</v>
      </c>
      <c r="B1322" s="108" t="s">
        <v>2710</v>
      </c>
      <c r="C1322" s="108" t="s">
        <v>202</v>
      </c>
      <c r="D1322" s="108" t="s">
        <v>203</v>
      </c>
      <c r="E1322" s="109" t="s">
        <v>2711</v>
      </c>
    </row>
    <row r="1323" spans="1:5">
      <c r="A1323" s="108">
        <v>1562</v>
      </c>
      <c r="B1323" s="108" t="s">
        <v>2712</v>
      </c>
      <c r="C1323" s="108" t="s">
        <v>202</v>
      </c>
      <c r="D1323" s="108" t="s">
        <v>203</v>
      </c>
      <c r="E1323" s="109" t="s">
        <v>2713</v>
      </c>
    </row>
    <row r="1324" spans="1:5">
      <c r="A1324" s="108">
        <v>1563</v>
      </c>
      <c r="B1324" s="108" t="s">
        <v>2714</v>
      </c>
      <c r="C1324" s="108" t="s">
        <v>202</v>
      </c>
      <c r="D1324" s="108" t="s">
        <v>203</v>
      </c>
      <c r="E1324" s="109" t="s">
        <v>2715</v>
      </c>
    </row>
    <row r="1325" spans="1:5">
      <c r="A1325" s="108">
        <v>11856</v>
      </c>
      <c r="B1325" s="108" t="s">
        <v>2716</v>
      </c>
      <c r="C1325" s="108" t="s">
        <v>202</v>
      </c>
      <c r="D1325" s="108" t="s">
        <v>215</v>
      </c>
      <c r="E1325" s="109" t="s">
        <v>2717</v>
      </c>
    </row>
    <row r="1326" spans="1:5">
      <c r="A1326" s="108">
        <v>11857</v>
      </c>
      <c r="B1326" s="108" t="s">
        <v>2718</v>
      </c>
      <c r="C1326" s="108" t="s">
        <v>202</v>
      </c>
      <c r="D1326" s="108" t="s">
        <v>203</v>
      </c>
      <c r="E1326" s="109" t="s">
        <v>2719</v>
      </c>
    </row>
    <row r="1327" spans="1:5">
      <c r="A1327" s="108">
        <v>11858</v>
      </c>
      <c r="B1327" s="108" t="s">
        <v>2720</v>
      </c>
      <c r="C1327" s="108" t="s">
        <v>202</v>
      </c>
      <c r="D1327" s="108" t="s">
        <v>203</v>
      </c>
      <c r="E1327" s="109" t="s">
        <v>2721</v>
      </c>
    </row>
    <row r="1328" spans="1:5">
      <c r="A1328" s="108">
        <v>1539</v>
      </c>
      <c r="B1328" s="108" t="s">
        <v>2722</v>
      </c>
      <c r="C1328" s="108" t="s">
        <v>202</v>
      </c>
      <c r="D1328" s="108" t="s">
        <v>203</v>
      </c>
      <c r="E1328" s="109" t="s">
        <v>2723</v>
      </c>
    </row>
    <row r="1329" spans="1:5">
      <c r="A1329" s="108">
        <v>11859</v>
      </c>
      <c r="B1329" s="108" t="s">
        <v>2724</v>
      </c>
      <c r="C1329" s="108" t="s">
        <v>202</v>
      </c>
      <c r="D1329" s="108" t="s">
        <v>203</v>
      </c>
      <c r="E1329" s="109" t="s">
        <v>2725</v>
      </c>
    </row>
    <row r="1330" spans="1:5">
      <c r="A1330" s="108">
        <v>1550</v>
      </c>
      <c r="B1330" s="108" t="s">
        <v>2726</v>
      </c>
      <c r="C1330" s="108" t="s">
        <v>202</v>
      </c>
      <c r="D1330" s="108" t="s">
        <v>203</v>
      </c>
      <c r="E1330" s="109" t="s">
        <v>2727</v>
      </c>
    </row>
    <row r="1331" spans="1:5">
      <c r="A1331" s="108">
        <v>11854</v>
      </c>
      <c r="B1331" s="108" t="s">
        <v>2728</v>
      </c>
      <c r="C1331" s="108" t="s">
        <v>202</v>
      </c>
      <c r="D1331" s="108" t="s">
        <v>203</v>
      </c>
      <c r="E1331" s="109" t="s">
        <v>2729</v>
      </c>
    </row>
    <row r="1332" spans="1:5">
      <c r="A1332" s="108">
        <v>11862</v>
      </c>
      <c r="B1332" s="108" t="s">
        <v>2730</v>
      </c>
      <c r="C1332" s="108" t="s">
        <v>202</v>
      </c>
      <c r="D1332" s="108" t="s">
        <v>203</v>
      </c>
      <c r="E1332" s="109" t="s">
        <v>2731</v>
      </c>
    </row>
    <row r="1333" spans="1:5">
      <c r="A1333" s="108">
        <v>11863</v>
      </c>
      <c r="B1333" s="108" t="s">
        <v>2732</v>
      </c>
      <c r="C1333" s="108" t="s">
        <v>202</v>
      </c>
      <c r="D1333" s="108" t="s">
        <v>203</v>
      </c>
      <c r="E1333" s="109" t="s">
        <v>890</v>
      </c>
    </row>
    <row r="1334" spans="1:5">
      <c r="A1334" s="108">
        <v>11855</v>
      </c>
      <c r="B1334" s="108" t="s">
        <v>2733</v>
      </c>
      <c r="C1334" s="108" t="s">
        <v>202</v>
      </c>
      <c r="D1334" s="108" t="s">
        <v>203</v>
      </c>
      <c r="E1334" s="109" t="s">
        <v>2734</v>
      </c>
    </row>
    <row r="1335" spans="1:5">
      <c r="A1335" s="108">
        <v>11864</v>
      </c>
      <c r="B1335" s="108" t="s">
        <v>2735</v>
      </c>
      <c r="C1335" s="108" t="s">
        <v>202</v>
      </c>
      <c r="D1335" s="108" t="s">
        <v>203</v>
      </c>
      <c r="E1335" s="109" t="s">
        <v>345</v>
      </c>
    </row>
    <row r="1336" spans="1:5">
      <c r="A1336" s="108">
        <v>2527</v>
      </c>
      <c r="B1336" s="108" t="s">
        <v>2736</v>
      </c>
      <c r="C1336" s="108" t="s">
        <v>202</v>
      </c>
      <c r="D1336" s="108" t="s">
        <v>203</v>
      </c>
      <c r="E1336" s="109" t="s">
        <v>2737</v>
      </c>
    </row>
    <row r="1337" spans="1:5">
      <c r="A1337" s="108">
        <v>2526</v>
      </c>
      <c r="B1337" s="108" t="s">
        <v>2738</v>
      </c>
      <c r="C1337" s="108" t="s">
        <v>202</v>
      </c>
      <c r="D1337" s="108" t="s">
        <v>203</v>
      </c>
      <c r="E1337" s="109" t="s">
        <v>2739</v>
      </c>
    </row>
    <row r="1338" spans="1:5">
      <c r="A1338" s="108">
        <v>2487</v>
      </c>
      <c r="B1338" s="108" t="s">
        <v>2740</v>
      </c>
      <c r="C1338" s="108" t="s">
        <v>202</v>
      </c>
      <c r="D1338" s="108" t="s">
        <v>203</v>
      </c>
      <c r="E1338" s="109" t="s">
        <v>1085</v>
      </c>
    </row>
    <row r="1339" spans="1:5">
      <c r="A1339" s="108">
        <v>2483</v>
      </c>
      <c r="B1339" s="108" t="s">
        <v>2741</v>
      </c>
      <c r="C1339" s="108" t="s">
        <v>202</v>
      </c>
      <c r="D1339" s="108" t="s">
        <v>203</v>
      </c>
      <c r="E1339" s="109" t="s">
        <v>1203</v>
      </c>
    </row>
    <row r="1340" spans="1:5">
      <c r="A1340" s="108">
        <v>2528</v>
      </c>
      <c r="B1340" s="108" t="s">
        <v>2742</v>
      </c>
      <c r="C1340" s="108" t="s">
        <v>202</v>
      </c>
      <c r="D1340" s="108" t="s">
        <v>203</v>
      </c>
      <c r="E1340" s="109" t="s">
        <v>1348</v>
      </c>
    </row>
    <row r="1341" spans="1:5">
      <c r="A1341" s="108">
        <v>2489</v>
      </c>
      <c r="B1341" s="108" t="s">
        <v>2743</v>
      </c>
      <c r="C1341" s="108" t="s">
        <v>202</v>
      </c>
      <c r="D1341" s="108" t="s">
        <v>203</v>
      </c>
      <c r="E1341" s="109" t="s">
        <v>2744</v>
      </c>
    </row>
    <row r="1342" spans="1:5">
      <c r="A1342" s="108">
        <v>2488</v>
      </c>
      <c r="B1342" s="108" t="s">
        <v>2745</v>
      </c>
      <c r="C1342" s="108" t="s">
        <v>202</v>
      </c>
      <c r="D1342" s="108" t="s">
        <v>203</v>
      </c>
      <c r="E1342" s="109" t="s">
        <v>2746</v>
      </c>
    </row>
    <row r="1343" spans="1:5">
      <c r="A1343" s="108">
        <v>2484</v>
      </c>
      <c r="B1343" s="108" t="s">
        <v>2747</v>
      </c>
      <c r="C1343" s="108" t="s">
        <v>202</v>
      </c>
      <c r="D1343" s="108" t="s">
        <v>203</v>
      </c>
      <c r="E1343" s="109" t="s">
        <v>2748</v>
      </c>
    </row>
    <row r="1344" spans="1:5">
      <c r="A1344" s="108">
        <v>2485</v>
      </c>
      <c r="B1344" s="108" t="s">
        <v>2749</v>
      </c>
      <c r="C1344" s="108" t="s">
        <v>202</v>
      </c>
      <c r="D1344" s="108" t="s">
        <v>203</v>
      </c>
      <c r="E1344" s="109" t="s">
        <v>2750</v>
      </c>
    </row>
    <row r="1345" spans="1:5">
      <c r="A1345" s="108">
        <v>39279</v>
      </c>
      <c r="B1345" s="108" t="s">
        <v>2751</v>
      </c>
      <c r="C1345" s="108" t="s">
        <v>202</v>
      </c>
      <c r="D1345" s="108" t="s">
        <v>206</v>
      </c>
      <c r="E1345" s="109" t="s">
        <v>2752</v>
      </c>
    </row>
    <row r="1346" spans="1:5">
      <c r="A1346" s="108">
        <v>39280</v>
      </c>
      <c r="B1346" s="108" t="s">
        <v>2753</v>
      </c>
      <c r="C1346" s="108" t="s">
        <v>202</v>
      </c>
      <c r="D1346" s="108" t="s">
        <v>206</v>
      </c>
      <c r="E1346" s="109" t="s">
        <v>2754</v>
      </c>
    </row>
    <row r="1347" spans="1:5">
      <c r="A1347" s="108">
        <v>39281</v>
      </c>
      <c r="B1347" s="108" t="s">
        <v>2755</v>
      </c>
      <c r="C1347" s="108" t="s">
        <v>202</v>
      </c>
      <c r="D1347" s="108" t="s">
        <v>206</v>
      </c>
      <c r="E1347" s="109" t="s">
        <v>2756</v>
      </c>
    </row>
    <row r="1348" spans="1:5">
      <c r="A1348" s="108">
        <v>39282</v>
      </c>
      <c r="B1348" s="108" t="s">
        <v>2757</v>
      </c>
      <c r="C1348" s="108" t="s">
        <v>202</v>
      </c>
      <c r="D1348" s="108" t="s">
        <v>206</v>
      </c>
      <c r="E1348" s="109" t="s">
        <v>2758</v>
      </c>
    </row>
    <row r="1349" spans="1:5">
      <c r="A1349" s="108">
        <v>38844</v>
      </c>
      <c r="B1349" s="108" t="s">
        <v>2759</v>
      </c>
      <c r="C1349" s="108" t="s">
        <v>202</v>
      </c>
      <c r="D1349" s="108" t="s">
        <v>206</v>
      </c>
      <c r="E1349" s="109" t="s">
        <v>2760</v>
      </c>
    </row>
    <row r="1350" spans="1:5">
      <c r="A1350" s="108">
        <v>38846</v>
      </c>
      <c r="B1350" s="108" t="s">
        <v>2761</v>
      </c>
      <c r="C1350" s="108" t="s">
        <v>202</v>
      </c>
      <c r="D1350" s="108" t="s">
        <v>206</v>
      </c>
      <c r="E1350" s="109" t="s">
        <v>1392</v>
      </c>
    </row>
    <row r="1351" spans="1:5">
      <c r="A1351" s="108">
        <v>38847</v>
      </c>
      <c r="B1351" s="108" t="s">
        <v>2762</v>
      </c>
      <c r="C1351" s="108" t="s">
        <v>202</v>
      </c>
      <c r="D1351" s="108" t="s">
        <v>206</v>
      </c>
      <c r="E1351" s="109" t="s">
        <v>2763</v>
      </c>
    </row>
    <row r="1352" spans="1:5">
      <c r="A1352" s="108">
        <v>38850</v>
      </c>
      <c r="B1352" s="108" t="s">
        <v>2764</v>
      </c>
      <c r="C1352" s="108" t="s">
        <v>202</v>
      </c>
      <c r="D1352" s="108" t="s">
        <v>206</v>
      </c>
      <c r="E1352" s="109" t="s">
        <v>2765</v>
      </c>
    </row>
    <row r="1353" spans="1:5">
      <c r="A1353" s="108">
        <v>38848</v>
      </c>
      <c r="B1353" s="108" t="s">
        <v>2766</v>
      </c>
      <c r="C1353" s="108" t="s">
        <v>202</v>
      </c>
      <c r="D1353" s="108" t="s">
        <v>206</v>
      </c>
      <c r="E1353" s="109" t="s">
        <v>2767</v>
      </c>
    </row>
    <row r="1354" spans="1:5">
      <c r="A1354" s="108">
        <v>38851</v>
      </c>
      <c r="B1354" s="108" t="s">
        <v>2768</v>
      </c>
      <c r="C1354" s="108" t="s">
        <v>202</v>
      </c>
      <c r="D1354" s="108" t="s">
        <v>206</v>
      </c>
      <c r="E1354" s="109" t="s">
        <v>612</v>
      </c>
    </row>
    <row r="1355" spans="1:5">
      <c r="A1355" s="108">
        <v>38854</v>
      </c>
      <c r="B1355" s="108" t="s">
        <v>2769</v>
      </c>
      <c r="C1355" s="108" t="s">
        <v>202</v>
      </c>
      <c r="D1355" s="108" t="s">
        <v>206</v>
      </c>
      <c r="E1355" s="109" t="s">
        <v>1016</v>
      </c>
    </row>
    <row r="1356" spans="1:5">
      <c r="A1356" s="108">
        <v>44247</v>
      </c>
      <c r="B1356" s="108" t="s">
        <v>2770</v>
      </c>
      <c r="C1356" s="108" t="s">
        <v>202</v>
      </c>
      <c r="D1356" s="108" t="s">
        <v>203</v>
      </c>
      <c r="E1356" s="109" t="s">
        <v>2771</v>
      </c>
    </row>
    <row r="1357" spans="1:5">
      <c r="A1357" s="108">
        <v>38005</v>
      </c>
      <c r="B1357" s="108" t="s">
        <v>2772</v>
      </c>
      <c r="C1357" s="108" t="s">
        <v>202</v>
      </c>
      <c r="D1357" s="108" t="s">
        <v>203</v>
      </c>
      <c r="E1357" s="109" t="s">
        <v>2773</v>
      </c>
    </row>
    <row r="1358" spans="1:5">
      <c r="A1358" s="108">
        <v>38006</v>
      </c>
      <c r="B1358" s="108" t="s">
        <v>2774</v>
      </c>
      <c r="C1358" s="108" t="s">
        <v>202</v>
      </c>
      <c r="D1358" s="108" t="s">
        <v>203</v>
      </c>
      <c r="E1358" s="109" t="s">
        <v>2775</v>
      </c>
    </row>
    <row r="1359" spans="1:5">
      <c r="A1359" s="108">
        <v>38428</v>
      </c>
      <c r="B1359" s="108" t="s">
        <v>2776</v>
      </c>
      <c r="C1359" s="108" t="s">
        <v>202</v>
      </c>
      <c r="D1359" s="108" t="s">
        <v>203</v>
      </c>
      <c r="E1359" s="109" t="s">
        <v>2777</v>
      </c>
    </row>
    <row r="1360" spans="1:5">
      <c r="A1360" s="108">
        <v>38007</v>
      </c>
      <c r="B1360" s="108" t="s">
        <v>2778</v>
      </c>
      <c r="C1360" s="108" t="s">
        <v>202</v>
      </c>
      <c r="D1360" s="108" t="s">
        <v>203</v>
      </c>
      <c r="E1360" s="109" t="s">
        <v>2779</v>
      </c>
    </row>
    <row r="1361" spans="1:5">
      <c r="A1361" s="108">
        <v>38008</v>
      </c>
      <c r="B1361" s="108" t="s">
        <v>2780</v>
      </c>
      <c r="C1361" s="108" t="s">
        <v>202</v>
      </c>
      <c r="D1361" s="108" t="s">
        <v>203</v>
      </c>
      <c r="E1361" s="109" t="s">
        <v>2781</v>
      </c>
    </row>
    <row r="1362" spans="1:5">
      <c r="A1362" s="108">
        <v>38009</v>
      </c>
      <c r="B1362" s="108" t="s">
        <v>2782</v>
      </c>
      <c r="C1362" s="108" t="s">
        <v>202</v>
      </c>
      <c r="D1362" s="108" t="s">
        <v>203</v>
      </c>
      <c r="E1362" s="109" t="s">
        <v>2783</v>
      </c>
    </row>
    <row r="1363" spans="1:5">
      <c r="A1363" s="108">
        <v>44248</v>
      </c>
      <c r="B1363" s="108" t="s">
        <v>2784</v>
      </c>
      <c r="C1363" s="108" t="s">
        <v>202</v>
      </c>
      <c r="D1363" s="108" t="s">
        <v>203</v>
      </c>
      <c r="E1363" s="109" t="s">
        <v>2785</v>
      </c>
    </row>
    <row r="1364" spans="1:5">
      <c r="A1364" s="108">
        <v>44249</v>
      </c>
      <c r="B1364" s="108" t="s">
        <v>2786</v>
      </c>
      <c r="C1364" s="108" t="s">
        <v>202</v>
      </c>
      <c r="D1364" s="108" t="s">
        <v>203</v>
      </c>
      <c r="E1364" s="109" t="s">
        <v>2787</v>
      </c>
    </row>
    <row r="1365" spans="1:5">
      <c r="A1365" s="108">
        <v>44250</v>
      </c>
      <c r="B1365" s="108" t="s">
        <v>2788</v>
      </c>
      <c r="C1365" s="108" t="s">
        <v>202</v>
      </c>
      <c r="D1365" s="108" t="s">
        <v>203</v>
      </c>
      <c r="E1365" s="109" t="s">
        <v>2789</v>
      </c>
    </row>
    <row r="1366" spans="1:5">
      <c r="A1366" s="108">
        <v>3104</v>
      </c>
      <c r="B1366" s="108" t="s">
        <v>2790</v>
      </c>
      <c r="C1366" s="108" t="s">
        <v>2791</v>
      </c>
      <c r="D1366" s="108" t="s">
        <v>203</v>
      </c>
      <c r="E1366" s="109" t="s">
        <v>2792</v>
      </c>
    </row>
    <row r="1367" spans="1:5">
      <c r="A1367" s="108">
        <v>1607</v>
      </c>
      <c r="B1367" s="108" t="s">
        <v>2793</v>
      </c>
      <c r="C1367" s="108" t="s">
        <v>2791</v>
      </c>
      <c r="D1367" s="108" t="s">
        <v>203</v>
      </c>
      <c r="E1367" s="109" t="s">
        <v>2794</v>
      </c>
    </row>
    <row r="1368" spans="1:5">
      <c r="A1368" s="108">
        <v>38169</v>
      </c>
      <c r="B1368" s="108" t="s">
        <v>2795</v>
      </c>
      <c r="C1368" s="108" t="s">
        <v>2791</v>
      </c>
      <c r="D1368" s="108" t="s">
        <v>203</v>
      </c>
      <c r="E1368" s="109" t="s">
        <v>2796</v>
      </c>
    </row>
    <row r="1369" spans="1:5">
      <c r="A1369" s="108">
        <v>6142</v>
      </c>
      <c r="B1369" s="108" t="s">
        <v>2797</v>
      </c>
      <c r="C1369" s="108" t="s">
        <v>202</v>
      </c>
      <c r="D1369" s="108" t="s">
        <v>203</v>
      </c>
      <c r="E1369" s="109" t="s">
        <v>2798</v>
      </c>
    </row>
    <row r="1370" spans="1:5">
      <c r="A1370" s="108">
        <v>11686</v>
      </c>
      <c r="B1370" s="108" t="s">
        <v>2799</v>
      </c>
      <c r="C1370" s="108" t="s">
        <v>202</v>
      </c>
      <c r="D1370" s="108" t="s">
        <v>203</v>
      </c>
      <c r="E1370" s="109" t="s">
        <v>2800</v>
      </c>
    </row>
    <row r="1371" spans="1:5">
      <c r="A1371" s="108">
        <v>37598</v>
      </c>
      <c r="B1371" s="108" t="s">
        <v>2801</v>
      </c>
      <c r="C1371" s="108" t="s">
        <v>202</v>
      </c>
      <c r="D1371" s="108" t="s">
        <v>206</v>
      </c>
      <c r="E1371" s="109" t="s">
        <v>1105</v>
      </c>
    </row>
    <row r="1372" spans="1:5">
      <c r="A1372" s="108">
        <v>25398</v>
      </c>
      <c r="B1372" s="108" t="s">
        <v>2802</v>
      </c>
      <c r="C1372" s="108" t="s">
        <v>202</v>
      </c>
      <c r="D1372" s="108" t="s">
        <v>206</v>
      </c>
      <c r="E1372" s="109" t="s">
        <v>2803</v>
      </c>
    </row>
    <row r="1373" spans="1:5">
      <c r="A1373" s="108">
        <v>25399</v>
      </c>
      <c r="B1373" s="108" t="s">
        <v>2804</v>
      </c>
      <c r="C1373" s="108" t="s">
        <v>202</v>
      </c>
      <c r="D1373" s="108" t="s">
        <v>206</v>
      </c>
      <c r="E1373" s="109" t="s">
        <v>2805</v>
      </c>
    </row>
    <row r="1374" spans="1:5">
      <c r="A1374" s="108">
        <v>43440</v>
      </c>
      <c r="B1374" s="108" t="s">
        <v>2806</v>
      </c>
      <c r="C1374" s="108" t="s">
        <v>202</v>
      </c>
      <c r="D1374" s="108" t="s">
        <v>203</v>
      </c>
      <c r="E1374" s="109" t="s">
        <v>2807</v>
      </c>
    </row>
    <row r="1375" spans="1:5">
      <c r="A1375" s="108">
        <v>10667</v>
      </c>
      <c r="B1375" s="108" t="s">
        <v>2808</v>
      </c>
      <c r="C1375" s="108" t="s">
        <v>202</v>
      </c>
      <c r="D1375" s="108" t="s">
        <v>206</v>
      </c>
      <c r="E1375" s="109" t="s">
        <v>2809</v>
      </c>
    </row>
    <row r="1376" spans="1:5">
      <c r="A1376" s="108">
        <v>1613</v>
      </c>
      <c r="B1376" s="108" t="s">
        <v>2810</v>
      </c>
      <c r="C1376" s="108" t="s">
        <v>202</v>
      </c>
      <c r="D1376" s="108" t="s">
        <v>203</v>
      </c>
      <c r="E1376" s="109" t="s">
        <v>2811</v>
      </c>
    </row>
    <row r="1377" spans="1:5">
      <c r="A1377" s="108">
        <v>1626</v>
      </c>
      <c r="B1377" s="108" t="s">
        <v>2812</v>
      </c>
      <c r="C1377" s="108" t="s">
        <v>202</v>
      </c>
      <c r="D1377" s="108" t="s">
        <v>203</v>
      </c>
      <c r="E1377" s="109" t="s">
        <v>2813</v>
      </c>
    </row>
    <row r="1378" spans="1:5">
      <c r="A1378" s="108">
        <v>1625</v>
      </c>
      <c r="B1378" s="108" t="s">
        <v>2814</v>
      </c>
      <c r="C1378" s="108" t="s">
        <v>202</v>
      </c>
      <c r="D1378" s="108" t="s">
        <v>203</v>
      </c>
      <c r="E1378" s="109" t="s">
        <v>2815</v>
      </c>
    </row>
    <row r="1379" spans="1:5">
      <c r="A1379" s="108">
        <v>1622</v>
      </c>
      <c r="B1379" s="108" t="s">
        <v>2816</v>
      </c>
      <c r="C1379" s="108" t="s">
        <v>202</v>
      </c>
      <c r="D1379" s="108" t="s">
        <v>203</v>
      </c>
      <c r="E1379" s="109" t="s">
        <v>2817</v>
      </c>
    </row>
    <row r="1380" spans="1:5">
      <c r="A1380" s="108">
        <v>1620</v>
      </c>
      <c r="B1380" s="108" t="s">
        <v>2818</v>
      </c>
      <c r="C1380" s="108" t="s">
        <v>202</v>
      </c>
      <c r="D1380" s="108" t="s">
        <v>203</v>
      </c>
      <c r="E1380" s="109" t="s">
        <v>2819</v>
      </c>
    </row>
    <row r="1381" spans="1:5">
      <c r="A1381" s="108">
        <v>1629</v>
      </c>
      <c r="B1381" s="108" t="s">
        <v>2820</v>
      </c>
      <c r="C1381" s="108" t="s">
        <v>202</v>
      </c>
      <c r="D1381" s="108" t="s">
        <v>203</v>
      </c>
      <c r="E1381" s="109" t="s">
        <v>2821</v>
      </c>
    </row>
    <row r="1382" spans="1:5">
      <c r="A1382" s="108">
        <v>1627</v>
      </c>
      <c r="B1382" s="108" t="s">
        <v>2822</v>
      </c>
      <c r="C1382" s="108" t="s">
        <v>202</v>
      </c>
      <c r="D1382" s="108" t="s">
        <v>203</v>
      </c>
      <c r="E1382" s="109" t="s">
        <v>2823</v>
      </c>
    </row>
    <row r="1383" spans="1:5">
      <c r="A1383" s="108">
        <v>1623</v>
      </c>
      <c r="B1383" s="108" t="s">
        <v>2824</v>
      </c>
      <c r="C1383" s="108" t="s">
        <v>202</v>
      </c>
      <c r="D1383" s="108" t="s">
        <v>203</v>
      </c>
      <c r="E1383" s="109" t="s">
        <v>2825</v>
      </c>
    </row>
    <row r="1384" spans="1:5">
      <c r="A1384" s="108">
        <v>1619</v>
      </c>
      <c r="B1384" s="108" t="s">
        <v>2826</v>
      </c>
      <c r="C1384" s="108" t="s">
        <v>202</v>
      </c>
      <c r="D1384" s="108" t="s">
        <v>203</v>
      </c>
      <c r="E1384" s="109" t="s">
        <v>2827</v>
      </c>
    </row>
    <row r="1385" spans="1:5">
      <c r="A1385" s="108">
        <v>1630</v>
      </c>
      <c r="B1385" s="108" t="s">
        <v>2828</v>
      </c>
      <c r="C1385" s="108" t="s">
        <v>202</v>
      </c>
      <c r="D1385" s="108" t="s">
        <v>203</v>
      </c>
      <c r="E1385" s="109" t="s">
        <v>2829</v>
      </c>
    </row>
    <row r="1386" spans="1:5">
      <c r="A1386" s="108">
        <v>1616</v>
      </c>
      <c r="B1386" s="108" t="s">
        <v>2830</v>
      </c>
      <c r="C1386" s="108" t="s">
        <v>202</v>
      </c>
      <c r="D1386" s="108" t="s">
        <v>203</v>
      </c>
      <c r="E1386" s="109" t="s">
        <v>2831</v>
      </c>
    </row>
    <row r="1387" spans="1:5">
      <c r="A1387" s="108">
        <v>1614</v>
      </c>
      <c r="B1387" s="108" t="s">
        <v>2832</v>
      </c>
      <c r="C1387" s="108" t="s">
        <v>202</v>
      </c>
      <c r="D1387" s="108" t="s">
        <v>203</v>
      </c>
      <c r="E1387" s="109" t="s">
        <v>2833</v>
      </c>
    </row>
    <row r="1388" spans="1:5">
      <c r="A1388" s="108">
        <v>1617</v>
      </c>
      <c r="B1388" s="108" t="s">
        <v>2834</v>
      </c>
      <c r="C1388" s="108" t="s">
        <v>202</v>
      </c>
      <c r="D1388" s="108" t="s">
        <v>203</v>
      </c>
      <c r="E1388" s="109" t="s">
        <v>2835</v>
      </c>
    </row>
    <row r="1389" spans="1:5">
      <c r="A1389" s="108">
        <v>1621</v>
      </c>
      <c r="B1389" s="108" t="s">
        <v>2836</v>
      </c>
      <c r="C1389" s="108" t="s">
        <v>202</v>
      </c>
      <c r="D1389" s="108" t="s">
        <v>203</v>
      </c>
      <c r="E1389" s="109" t="s">
        <v>2837</v>
      </c>
    </row>
    <row r="1390" spans="1:5">
      <c r="A1390" s="108">
        <v>1624</v>
      </c>
      <c r="B1390" s="108" t="s">
        <v>2838</v>
      </c>
      <c r="C1390" s="108" t="s">
        <v>202</v>
      </c>
      <c r="D1390" s="108" t="s">
        <v>203</v>
      </c>
      <c r="E1390" s="109" t="s">
        <v>2839</v>
      </c>
    </row>
    <row r="1391" spans="1:5">
      <c r="A1391" s="108">
        <v>1615</v>
      </c>
      <c r="B1391" s="108" t="s">
        <v>2840</v>
      </c>
      <c r="C1391" s="108" t="s">
        <v>202</v>
      </c>
      <c r="D1391" s="108" t="s">
        <v>203</v>
      </c>
      <c r="E1391" s="109" t="s">
        <v>2841</v>
      </c>
    </row>
    <row r="1392" spans="1:5">
      <c r="A1392" s="108">
        <v>1612</v>
      </c>
      <c r="B1392" s="108" t="s">
        <v>2842</v>
      </c>
      <c r="C1392" s="108" t="s">
        <v>202</v>
      </c>
      <c r="D1392" s="108" t="s">
        <v>215</v>
      </c>
      <c r="E1392" s="109" t="s">
        <v>2843</v>
      </c>
    </row>
    <row r="1393" spans="1:5">
      <c r="A1393" s="108">
        <v>1618</v>
      </c>
      <c r="B1393" s="108" t="s">
        <v>2844</v>
      </c>
      <c r="C1393" s="108" t="s">
        <v>202</v>
      </c>
      <c r="D1393" s="108" t="s">
        <v>203</v>
      </c>
      <c r="E1393" s="109" t="s">
        <v>2845</v>
      </c>
    </row>
    <row r="1394" spans="1:5">
      <c r="A1394" s="108">
        <v>14211</v>
      </c>
      <c r="B1394" s="108" t="s">
        <v>2846</v>
      </c>
      <c r="C1394" s="108" t="s">
        <v>202</v>
      </c>
      <c r="D1394" s="108" t="s">
        <v>206</v>
      </c>
      <c r="E1394" s="109" t="s">
        <v>2847</v>
      </c>
    </row>
    <row r="1395" spans="1:5">
      <c r="A1395" s="108">
        <v>43657</v>
      </c>
      <c r="B1395" s="108" t="s">
        <v>2848</v>
      </c>
      <c r="C1395" s="108" t="s">
        <v>290</v>
      </c>
      <c r="D1395" s="108" t="s">
        <v>206</v>
      </c>
      <c r="E1395" s="109" t="s">
        <v>319</v>
      </c>
    </row>
    <row r="1396" spans="1:5">
      <c r="A1396" s="108">
        <v>38200</v>
      </c>
      <c r="B1396" s="108" t="s">
        <v>2849</v>
      </c>
      <c r="C1396" s="108" t="s">
        <v>2850</v>
      </c>
      <c r="D1396" s="108" t="s">
        <v>203</v>
      </c>
      <c r="E1396" s="109" t="s">
        <v>2851</v>
      </c>
    </row>
    <row r="1397" spans="1:5">
      <c r="A1397" s="108">
        <v>39269</v>
      </c>
      <c r="B1397" s="108" t="s">
        <v>2852</v>
      </c>
      <c r="C1397" s="108" t="s">
        <v>290</v>
      </c>
      <c r="D1397" s="108" t="s">
        <v>203</v>
      </c>
      <c r="E1397" s="109" t="s">
        <v>2383</v>
      </c>
    </row>
    <row r="1398" spans="1:5">
      <c r="A1398" s="108">
        <v>11889</v>
      </c>
      <c r="B1398" s="108" t="s">
        <v>2853</v>
      </c>
      <c r="C1398" s="108" t="s">
        <v>290</v>
      </c>
      <c r="D1398" s="108" t="s">
        <v>203</v>
      </c>
      <c r="E1398" s="109" t="s">
        <v>2854</v>
      </c>
    </row>
    <row r="1399" spans="1:5">
      <c r="A1399" s="108">
        <v>39270</v>
      </c>
      <c r="B1399" s="108" t="s">
        <v>2855</v>
      </c>
      <c r="C1399" s="108" t="s">
        <v>290</v>
      </c>
      <c r="D1399" s="108" t="s">
        <v>203</v>
      </c>
      <c r="E1399" s="109" t="s">
        <v>2856</v>
      </c>
    </row>
    <row r="1400" spans="1:5">
      <c r="A1400" s="108">
        <v>11890</v>
      </c>
      <c r="B1400" s="108" t="s">
        <v>2857</v>
      </c>
      <c r="C1400" s="108" t="s">
        <v>290</v>
      </c>
      <c r="D1400" s="108" t="s">
        <v>203</v>
      </c>
      <c r="E1400" s="109" t="s">
        <v>2062</v>
      </c>
    </row>
    <row r="1401" spans="1:5">
      <c r="A1401" s="108">
        <v>11891</v>
      </c>
      <c r="B1401" s="108" t="s">
        <v>2858</v>
      </c>
      <c r="C1401" s="108" t="s">
        <v>290</v>
      </c>
      <c r="D1401" s="108" t="s">
        <v>203</v>
      </c>
      <c r="E1401" s="109" t="s">
        <v>2859</v>
      </c>
    </row>
    <row r="1402" spans="1:5">
      <c r="A1402" s="108">
        <v>11892</v>
      </c>
      <c r="B1402" s="108" t="s">
        <v>2860</v>
      </c>
      <c r="C1402" s="108" t="s">
        <v>290</v>
      </c>
      <c r="D1402" s="108" t="s">
        <v>203</v>
      </c>
      <c r="E1402" s="109" t="s">
        <v>2861</v>
      </c>
    </row>
    <row r="1403" spans="1:5">
      <c r="A1403" s="108">
        <v>37601</v>
      </c>
      <c r="B1403" s="108" t="s">
        <v>2862</v>
      </c>
      <c r="C1403" s="108" t="s">
        <v>290</v>
      </c>
      <c r="D1403" s="108" t="s">
        <v>206</v>
      </c>
      <c r="E1403" s="109" t="s">
        <v>2760</v>
      </c>
    </row>
    <row r="1404" spans="1:5">
      <c r="A1404" s="108">
        <v>1634</v>
      </c>
      <c r="B1404" s="108" t="s">
        <v>2863</v>
      </c>
      <c r="C1404" s="108" t="s">
        <v>290</v>
      </c>
      <c r="D1404" s="108" t="s">
        <v>206</v>
      </c>
      <c r="E1404" s="109" t="s">
        <v>2864</v>
      </c>
    </row>
    <row r="1405" spans="1:5">
      <c r="A1405" s="108">
        <v>5086</v>
      </c>
      <c r="B1405" s="108" t="s">
        <v>2865</v>
      </c>
      <c r="C1405" s="108" t="s">
        <v>297</v>
      </c>
      <c r="D1405" s="108" t="s">
        <v>203</v>
      </c>
      <c r="E1405" s="109" t="s">
        <v>2866</v>
      </c>
    </row>
    <row r="1406" spans="1:5">
      <c r="A1406" s="108">
        <v>11280</v>
      </c>
      <c r="B1406" s="108" t="s">
        <v>2867</v>
      </c>
      <c r="C1406" s="108" t="s">
        <v>202</v>
      </c>
      <c r="D1406" s="108" t="s">
        <v>203</v>
      </c>
      <c r="E1406" s="109" t="s">
        <v>2868</v>
      </c>
    </row>
    <row r="1407" spans="1:5">
      <c r="A1407" s="108">
        <v>40519</v>
      </c>
      <c r="B1407" s="108" t="s">
        <v>2869</v>
      </c>
      <c r="C1407" s="108" t="s">
        <v>202</v>
      </c>
      <c r="D1407" s="108" t="s">
        <v>203</v>
      </c>
      <c r="E1407" s="109" t="s">
        <v>2870</v>
      </c>
    </row>
    <row r="1408" spans="1:5">
      <c r="A1408" s="108">
        <v>39869</v>
      </c>
      <c r="B1408" s="108" t="s">
        <v>2871</v>
      </c>
      <c r="C1408" s="108" t="s">
        <v>202</v>
      </c>
      <c r="D1408" s="108" t="s">
        <v>206</v>
      </c>
      <c r="E1408" s="109" t="s">
        <v>2872</v>
      </c>
    </row>
    <row r="1409" spans="1:5">
      <c r="A1409" s="108">
        <v>39870</v>
      </c>
      <c r="B1409" s="108" t="s">
        <v>2873</v>
      </c>
      <c r="C1409" s="108" t="s">
        <v>202</v>
      </c>
      <c r="D1409" s="108" t="s">
        <v>206</v>
      </c>
      <c r="E1409" s="109" t="s">
        <v>2874</v>
      </c>
    </row>
    <row r="1410" spans="1:5">
      <c r="A1410" s="108">
        <v>39871</v>
      </c>
      <c r="B1410" s="108" t="s">
        <v>2875</v>
      </c>
      <c r="C1410" s="108" t="s">
        <v>202</v>
      </c>
      <c r="D1410" s="108" t="s">
        <v>206</v>
      </c>
      <c r="E1410" s="109" t="s">
        <v>1774</v>
      </c>
    </row>
    <row r="1411" spans="1:5">
      <c r="A1411" s="108">
        <v>12722</v>
      </c>
      <c r="B1411" s="108" t="s">
        <v>2876</v>
      </c>
      <c r="C1411" s="108" t="s">
        <v>202</v>
      </c>
      <c r="D1411" s="108" t="s">
        <v>206</v>
      </c>
      <c r="E1411" s="109" t="s">
        <v>2877</v>
      </c>
    </row>
    <row r="1412" spans="1:5">
      <c r="A1412" s="108">
        <v>12714</v>
      </c>
      <c r="B1412" s="108" t="s">
        <v>2878</v>
      </c>
      <c r="C1412" s="108" t="s">
        <v>202</v>
      </c>
      <c r="D1412" s="108" t="s">
        <v>206</v>
      </c>
      <c r="E1412" s="109" t="s">
        <v>2879</v>
      </c>
    </row>
    <row r="1413" spans="1:5">
      <c r="A1413" s="108">
        <v>12715</v>
      </c>
      <c r="B1413" s="108" t="s">
        <v>2880</v>
      </c>
      <c r="C1413" s="108" t="s">
        <v>202</v>
      </c>
      <c r="D1413" s="108" t="s">
        <v>206</v>
      </c>
      <c r="E1413" s="109" t="s">
        <v>2881</v>
      </c>
    </row>
    <row r="1414" spans="1:5">
      <c r="A1414" s="108">
        <v>12716</v>
      </c>
      <c r="B1414" s="108" t="s">
        <v>2882</v>
      </c>
      <c r="C1414" s="108" t="s">
        <v>202</v>
      </c>
      <c r="D1414" s="108" t="s">
        <v>206</v>
      </c>
      <c r="E1414" s="109" t="s">
        <v>2883</v>
      </c>
    </row>
    <row r="1415" spans="1:5">
      <c r="A1415" s="108">
        <v>12717</v>
      </c>
      <c r="B1415" s="108" t="s">
        <v>2884</v>
      </c>
      <c r="C1415" s="108" t="s">
        <v>202</v>
      </c>
      <c r="D1415" s="108" t="s">
        <v>206</v>
      </c>
      <c r="E1415" s="109" t="s">
        <v>2885</v>
      </c>
    </row>
    <row r="1416" spans="1:5">
      <c r="A1416" s="108">
        <v>12718</v>
      </c>
      <c r="B1416" s="108" t="s">
        <v>2886</v>
      </c>
      <c r="C1416" s="108" t="s">
        <v>202</v>
      </c>
      <c r="D1416" s="108" t="s">
        <v>206</v>
      </c>
      <c r="E1416" s="109" t="s">
        <v>2887</v>
      </c>
    </row>
    <row r="1417" spans="1:5">
      <c r="A1417" s="108">
        <v>12719</v>
      </c>
      <c r="B1417" s="108" t="s">
        <v>2888</v>
      </c>
      <c r="C1417" s="108" t="s">
        <v>202</v>
      </c>
      <c r="D1417" s="108" t="s">
        <v>206</v>
      </c>
      <c r="E1417" s="109" t="s">
        <v>2889</v>
      </c>
    </row>
    <row r="1418" spans="1:5">
      <c r="A1418" s="108">
        <v>12720</v>
      </c>
      <c r="B1418" s="108" t="s">
        <v>2890</v>
      </c>
      <c r="C1418" s="108" t="s">
        <v>202</v>
      </c>
      <c r="D1418" s="108" t="s">
        <v>206</v>
      </c>
      <c r="E1418" s="109" t="s">
        <v>2891</v>
      </c>
    </row>
    <row r="1419" spans="1:5">
      <c r="A1419" s="108">
        <v>12721</v>
      </c>
      <c r="B1419" s="108" t="s">
        <v>2892</v>
      </c>
      <c r="C1419" s="108" t="s">
        <v>202</v>
      </c>
      <c r="D1419" s="108" t="s">
        <v>206</v>
      </c>
      <c r="E1419" s="109" t="s">
        <v>2893</v>
      </c>
    </row>
    <row r="1420" spans="1:5">
      <c r="A1420" s="108">
        <v>3468</v>
      </c>
      <c r="B1420" s="108" t="s">
        <v>2894</v>
      </c>
      <c r="C1420" s="108" t="s">
        <v>202</v>
      </c>
      <c r="D1420" s="108" t="s">
        <v>206</v>
      </c>
      <c r="E1420" s="109" t="s">
        <v>2895</v>
      </c>
    </row>
    <row r="1421" spans="1:5">
      <c r="A1421" s="108">
        <v>3465</v>
      </c>
      <c r="B1421" s="108" t="s">
        <v>2896</v>
      </c>
      <c r="C1421" s="108" t="s">
        <v>202</v>
      </c>
      <c r="D1421" s="108" t="s">
        <v>206</v>
      </c>
      <c r="E1421" s="109" t="s">
        <v>2897</v>
      </c>
    </row>
    <row r="1422" spans="1:5">
      <c r="A1422" s="108">
        <v>12403</v>
      </c>
      <c r="B1422" s="108" t="s">
        <v>2898</v>
      </c>
      <c r="C1422" s="108" t="s">
        <v>202</v>
      </c>
      <c r="D1422" s="108" t="s">
        <v>206</v>
      </c>
      <c r="E1422" s="109" t="s">
        <v>2899</v>
      </c>
    </row>
    <row r="1423" spans="1:5">
      <c r="A1423" s="108">
        <v>3463</v>
      </c>
      <c r="B1423" s="108" t="s">
        <v>2900</v>
      </c>
      <c r="C1423" s="108" t="s">
        <v>202</v>
      </c>
      <c r="D1423" s="108" t="s">
        <v>206</v>
      </c>
      <c r="E1423" s="109" t="s">
        <v>2901</v>
      </c>
    </row>
    <row r="1424" spans="1:5">
      <c r="A1424" s="108">
        <v>3464</v>
      </c>
      <c r="B1424" s="108" t="s">
        <v>2902</v>
      </c>
      <c r="C1424" s="108" t="s">
        <v>202</v>
      </c>
      <c r="D1424" s="108" t="s">
        <v>206</v>
      </c>
      <c r="E1424" s="109" t="s">
        <v>2901</v>
      </c>
    </row>
    <row r="1425" spans="1:5">
      <c r="A1425" s="108">
        <v>3466</v>
      </c>
      <c r="B1425" s="108" t="s">
        <v>2903</v>
      </c>
      <c r="C1425" s="108" t="s">
        <v>202</v>
      </c>
      <c r="D1425" s="108" t="s">
        <v>206</v>
      </c>
      <c r="E1425" s="109" t="s">
        <v>2904</v>
      </c>
    </row>
    <row r="1426" spans="1:5">
      <c r="A1426" s="108">
        <v>3467</v>
      </c>
      <c r="B1426" s="108" t="s">
        <v>2905</v>
      </c>
      <c r="C1426" s="108" t="s">
        <v>202</v>
      </c>
      <c r="D1426" s="108" t="s">
        <v>206</v>
      </c>
      <c r="E1426" s="109" t="s">
        <v>2906</v>
      </c>
    </row>
    <row r="1427" spans="1:5">
      <c r="A1427" s="108">
        <v>3462</v>
      </c>
      <c r="B1427" s="108" t="s">
        <v>2907</v>
      </c>
      <c r="C1427" s="108" t="s">
        <v>202</v>
      </c>
      <c r="D1427" s="108" t="s">
        <v>206</v>
      </c>
      <c r="E1427" s="109" t="s">
        <v>2908</v>
      </c>
    </row>
    <row r="1428" spans="1:5">
      <c r="A1428" s="108">
        <v>3446</v>
      </c>
      <c r="B1428" s="108" t="s">
        <v>2909</v>
      </c>
      <c r="C1428" s="108" t="s">
        <v>202</v>
      </c>
      <c r="D1428" s="108" t="s">
        <v>206</v>
      </c>
      <c r="E1428" s="109" t="s">
        <v>2910</v>
      </c>
    </row>
    <row r="1429" spans="1:5">
      <c r="A1429" s="108">
        <v>3445</v>
      </c>
      <c r="B1429" s="108" t="s">
        <v>2911</v>
      </c>
      <c r="C1429" s="108" t="s">
        <v>202</v>
      </c>
      <c r="D1429" s="108" t="s">
        <v>206</v>
      </c>
      <c r="E1429" s="109" t="s">
        <v>2912</v>
      </c>
    </row>
    <row r="1430" spans="1:5">
      <c r="A1430" s="108">
        <v>3441</v>
      </c>
      <c r="B1430" s="108" t="s">
        <v>2913</v>
      </c>
      <c r="C1430" s="108" t="s">
        <v>202</v>
      </c>
      <c r="D1430" s="108" t="s">
        <v>206</v>
      </c>
      <c r="E1430" s="109" t="s">
        <v>2914</v>
      </c>
    </row>
    <row r="1431" spans="1:5">
      <c r="A1431" s="108">
        <v>3444</v>
      </c>
      <c r="B1431" s="108" t="s">
        <v>2915</v>
      </c>
      <c r="C1431" s="108" t="s">
        <v>202</v>
      </c>
      <c r="D1431" s="108" t="s">
        <v>206</v>
      </c>
      <c r="E1431" s="109" t="s">
        <v>2916</v>
      </c>
    </row>
    <row r="1432" spans="1:5">
      <c r="A1432" s="108">
        <v>12402</v>
      </c>
      <c r="B1432" s="108" t="s">
        <v>2917</v>
      </c>
      <c r="C1432" s="108" t="s">
        <v>202</v>
      </c>
      <c r="D1432" s="108" t="s">
        <v>206</v>
      </c>
      <c r="E1432" s="109" t="s">
        <v>2918</v>
      </c>
    </row>
    <row r="1433" spans="1:5">
      <c r="A1433" s="108">
        <v>3447</v>
      </c>
      <c r="B1433" s="108" t="s">
        <v>2919</v>
      </c>
      <c r="C1433" s="108" t="s">
        <v>202</v>
      </c>
      <c r="D1433" s="108" t="s">
        <v>206</v>
      </c>
      <c r="E1433" s="109" t="s">
        <v>2920</v>
      </c>
    </row>
    <row r="1434" spans="1:5">
      <c r="A1434" s="108">
        <v>3442</v>
      </c>
      <c r="B1434" s="108" t="s">
        <v>2921</v>
      </c>
      <c r="C1434" s="108" t="s">
        <v>202</v>
      </c>
      <c r="D1434" s="108" t="s">
        <v>206</v>
      </c>
      <c r="E1434" s="109" t="s">
        <v>557</v>
      </c>
    </row>
    <row r="1435" spans="1:5">
      <c r="A1435" s="108">
        <v>3448</v>
      </c>
      <c r="B1435" s="108" t="s">
        <v>2922</v>
      </c>
      <c r="C1435" s="108" t="s">
        <v>202</v>
      </c>
      <c r="D1435" s="108" t="s">
        <v>206</v>
      </c>
      <c r="E1435" s="109" t="s">
        <v>2923</v>
      </c>
    </row>
    <row r="1436" spans="1:5">
      <c r="A1436" s="108">
        <v>3449</v>
      </c>
      <c r="B1436" s="108" t="s">
        <v>2924</v>
      </c>
      <c r="C1436" s="108" t="s">
        <v>202</v>
      </c>
      <c r="D1436" s="108" t="s">
        <v>206</v>
      </c>
      <c r="E1436" s="109" t="s">
        <v>2925</v>
      </c>
    </row>
    <row r="1437" spans="1:5">
      <c r="A1437" s="108">
        <v>37438</v>
      </c>
      <c r="B1437" s="108" t="s">
        <v>2926</v>
      </c>
      <c r="C1437" s="108" t="s">
        <v>202</v>
      </c>
      <c r="D1437" s="108" t="s">
        <v>206</v>
      </c>
      <c r="E1437" s="109" t="s">
        <v>2927</v>
      </c>
    </row>
    <row r="1438" spans="1:5">
      <c r="A1438" s="108">
        <v>37439</v>
      </c>
      <c r="B1438" s="108" t="s">
        <v>2928</v>
      </c>
      <c r="C1438" s="108" t="s">
        <v>202</v>
      </c>
      <c r="D1438" s="108" t="s">
        <v>206</v>
      </c>
      <c r="E1438" s="109" t="s">
        <v>2929</v>
      </c>
    </row>
    <row r="1439" spans="1:5">
      <c r="A1439" s="108">
        <v>37435</v>
      </c>
      <c r="B1439" s="108" t="s">
        <v>2930</v>
      </c>
      <c r="C1439" s="108" t="s">
        <v>202</v>
      </c>
      <c r="D1439" s="108" t="s">
        <v>206</v>
      </c>
      <c r="E1439" s="109" t="s">
        <v>2931</v>
      </c>
    </row>
    <row r="1440" spans="1:5">
      <c r="A1440" s="108">
        <v>37436</v>
      </c>
      <c r="B1440" s="108" t="s">
        <v>2932</v>
      </c>
      <c r="C1440" s="108" t="s">
        <v>202</v>
      </c>
      <c r="D1440" s="108" t="s">
        <v>206</v>
      </c>
      <c r="E1440" s="109" t="s">
        <v>2933</v>
      </c>
    </row>
    <row r="1441" spans="1:5">
      <c r="A1441" s="108">
        <v>37437</v>
      </c>
      <c r="B1441" s="108" t="s">
        <v>2934</v>
      </c>
      <c r="C1441" s="108" t="s">
        <v>202</v>
      </c>
      <c r="D1441" s="108" t="s">
        <v>206</v>
      </c>
      <c r="E1441" s="109" t="s">
        <v>2935</v>
      </c>
    </row>
    <row r="1442" spans="1:5">
      <c r="A1442" s="108">
        <v>3473</v>
      </c>
      <c r="B1442" s="108" t="s">
        <v>2936</v>
      </c>
      <c r="C1442" s="108" t="s">
        <v>202</v>
      </c>
      <c r="D1442" s="108" t="s">
        <v>206</v>
      </c>
      <c r="E1442" s="109" t="s">
        <v>2937</v>
      </c>
    </row>
    <row r="1443" spans="1:5">
      <c r="A1443" s="108">
        <v>3474</v>
      </c>
      <c r="B1443" s="108" t="s">
        <v>2938</v>
      </c>
      <c r="C1443" s="108" t="s">
        <v>202</v>
      </c>
      <c r="D1443" s="108" t="s">
        <v>206</v>
      </c>
      <c r="E1443" s="109" t="s">
        <v>2939</v>
      </c>
    </row>
    <row r="1444" spans="1:5">
      <c r="A1444" s="108">
        <v>3450</v>
      </c>
      <c r="B1444" s="108" t="s">
        <v>2940</v>
      </c>
      <c r="C1444" s="108" t="s">
        <v>202</v>
      </c>
      <c r="D1444" s="108" t="s">
        <v>206</v>
      </c>
      <c r="E1444" s="109" t="s">
        <v>2272</v>
      </c>
    </row>
    <row r="1445" spans="1:5">
      <c r="A1445" s="108">
        <v>3443</v>
      </c>
      <c r="B1445" s="108" t="s">
        <v>2941</v>
      </c>
      <c r="C1445" s="108" t="s">
        <v>202</v>
      </c>
      <c r="D1445" s="108" t="s">
        <v>206</v>
      </c>
      <c r="E1445" s="109" t="s">
        <v>2942</v>
      </c>
    </row>
    <row r="1446" spans="1:5">
      <c r="A1446" s="108">
        <v>3453</v>
      </c>
      <c r="B1446" s="108" t="s">
        <v>2943</v>
      </c>
      <c r="C1446" s="108" t="s">
        <v>202</v>
      </c>
      <c r="D1446" s="108" t="s">
        <v>206</v>
      </c>
      <c r="E1446" s="109" t="s">
        <v>2944</v>
      </c>
    </row>
    <row r="1447" spans="1:5">
      <c r="A1447" s="108">
        <v>3452</v>
      </c>
      <c r="B1447" s="108" t="s">
        <v>2945</v>
      </c>
      <c r="C1447" s="108" t="s">
        <v>202</v>
      </c>
      <c r="D1447" s="108" t="s">
        <v>206</v>
      </c>
      <c r="E1447" s="109" t="s">
        <v>2946</v>
      </c>
    </row>
    <row r="1448" spans="1:5">
      <c r="A1448" s="108">
        <v>3451</v>
      </c>
      <c r="B1448" s="108" t="s">
        <v>2947</v>
      </c>
      <c r="C1448" s="108" t="s">
        <v>202</v>
      </c>
      <c r="D1448" s="108" t="s">
        <v>206</v>
      </c>
      <c r="E1448" s="109" t="s">
        <v>2948</v>
      </c>
    </row>
    <row r="1449" spans="1:5">
      <c r="A1449" s="108">
        <v>3454</v>
      </c>
      <c r="B1449" s="108" t="s">
        <v>2949</v>
      </c>
      <c r="C1449" s="108" t="s">
        <v>202</v>
      </c>
      <c r="D1449" s="108" t="s">
        <v>206</v>
      </c>
      <c r="E1449" s="109" t="s">
        <v>2950</v>
      </c>
    </row>
    <row r="1450" spans="1:5">
      <c r="A1450" s="108">
        <v>3458</v>
      </c>
      <c r="B1450" s="108" t="s">
        <v>2951</v>
      </c>
      <c r="C1450" s="108" t="s">
        <v>202</v>
      </c>
      <c r="D1450" s="108" t="s">
        <v>206</v>
      </c>
      <c r="E1450" s="109" t="s">
        <v>2952</v>
      </c>
    </row>
    <row r="1451" spans="1:5">
      <c r="A1451" s="108">
        <v>3457</v>
      </c>
      <c r="B1451" s="108" t="s">
        <v>2953</v>
      </c>
      <c r="C1451" s="108" t="s">
        <v>202</v>
      </c>
      <c r="D1451" s="108" t="s">
        <v>206</v>
      </c>
      <c r="E1451" s="109" t="s">
        <v>2954</v>
      </c>
    </row>
    <row r="1452" spans="1:5">
      <c r="A1452" s="108">
        <v>3455</v>
      </c>
      <c r="B1452" s="108" t="s">
        <v>2955</v>
      </c>
      <c r="C1452" s="108" t="s">
        <v>202</v>
      </c>
      <c r="D1452" s="108" t="s">
        <v>206</v>
      </c>
      <c r="E1452" s="109" t="s">
        <v>2956</v>
      </c>
    </row>
    <row r="1453" spans="1:5">
      <c r="A1453" s="108">
        <v>3472</v>
      </c>
      <c r="B1453" s="108" t="s">
        <v>2957</v>
      </c>
      <c r="C1453" s="108" t="s">
        <v>202</v>
      </c>
      <c r="D1453" s="108" t="s">
        <v>206</v>
      </c>
      <c r="E1453" s="109" t="s">
        <v>477</v>
      </c>
    </row>
    <row r="1454" spans="1:5">
      <c r="A1454" s="108">
        <v>3470</v>
      </c>
      <c r="B1454" s="108" t="s">
        <v>2958</v>
      </c>
      <c r="C1454" s="108" t="s">
        <v>202</v>
      </c>
      <c r="D1454" s="108" t="s">
        <v>206</v>
      </c>
      <c r="E1454" s="109" t="s">
        <v>2959</v>
      </c>
    </row>
    <row r="1455" spans="1:5">
      <c r="A1455" s="108">
        <v>3471</v>
      </c>
      <c r="B1455" s="108" t="s">
        <v>2960</v>
      </c>
      <c r="C1455" s="108" t="s">
        <v>202</v>
      </c>
      <c r="D1455" s="108" t="s">
        <v>206</v>
      </c>
      <c r="E1455" s="109" t="s">
        <v>2961</v>
      </c>
    </row>
    <row r="1456" spans="1:5">
      <c r="A1456" s="108">
        <v>3456</v>
      </c>
      <c r="B1456" s="108" t="s">
        <v>2962</v>
      </c>
      <c r="C1456" s="108" t="s">
        <v>202</v>
      </c>
      <c r="D1456" s="108" t="s">
        <v>206</v>
      </c>
      <c r="E1456" s="109" t="s">
        <v>2963</v>
      </c>
    </row>
    <row r="1457" spans="1:5">
      <c r="A1457" s="108">
        <v>3459</v>
      </c>
      <c r="B1457" s="108" t="s">
        <v>2964</v>
      </c>
      <c r="C1457" s="108" t="s">
        <v>202</v>
      </c>
      <c r="D1457" s="108" t="s">
        <v>206</v>
      </c>
      <c r="E1457" s="109" t="s">
        <v>2965</v>
      </c>
    </row>
    <row r="1458" spans="1:5">
      <c r="A1458" s="108">
        <v>3469</v>
      </c>
      <c r="B1458" s="108" t="s">
        <v>2966</v>
      </c>
      <c r="C1458" s="108" t="s">
        <v>202</v>
      </c>
      <c r="D1458" s="108" t="s">
        <v>206</v>
      </c>
      <c r="E1458" s="109" t="s">
        <v>2967</v>
      </c>
    </row>
    <row r="1459" spans="1:5">
      <c r="A1459" s="108">
        <v>3460</v>
      </c>
      <c r="B1459" s="108" t="s">
        <v>2968</v>
      </c>
      <c r="C1459" s="108" t="s">
        <v>202</v>
      </c>
      <c r="D1459" s="108" t="s">
        <v>206</v>
      </c>
      <c r="E1459" s="109" t="s">
        <v>2969</v>
      </c>
    </row>
    <row r="1460" spans="1:5">
      <c r="A1460" s="108">
        <v>3461</v>
      </c>
      <c r="B1460" s="108" t="s">
        <v>2970</v>
      </c>
      <c r="C1460" s="108" t="s">
        <v>202</v>
      </c>
      <c r="D1460" s="108" t="s">
        <v>206</v>
      </c>
      <c r="E1460" s="109" t="s">
        <v>2971</v>
      </c>
    </row>
    <row r="1461" spans="1:5">
      <c r="A1461" s="108">
        <v>37433</v>
      </c>
      <c r="B1461" s="108" t="s">
        <v>2972</v>
      </c>
      <c r="C1461" s="108" t="s">
        <v>202</v>
      </c>
      <c r="D1461" s="108" t="s">
        <v>206</v>
      </c>
      <c r="E1461" s="109" t="s">
        <v>2927</v>
      </c>
    </row>
    <row r="1462" spans="1:5">
      <c r="A1462" s="108">
        <v>37430</v>
      </c>
      <c r="B1462" s="108" t="s">
        <v>2973</v>
      </c>
      <c r="C1462" s="108" t="s">
        <v>202</v>
      </c>
      <c r="D1462" s="108" t="s">
        <v>206</v>
      </c>
      <c r="E1462" s="109" t="s">
        <v>2974</v>
      </c>
    </row>
    <row r="1463" spans="1:5">
      <c r="A1463" s="108">
        <v>37434</v>
      </c>
      <c r="B1463" s="108" t="s">
        <v>2975</v>
      </c>
      <c r="C1463" s="108" t="s">
        <v>202</v>
      </c>
      <c r="D1463" s="108" t="s">
        <v>206</v>
      </c>
      <c r="E1463" s="109" t="s">
        <v>2976</v>
      </c>
    </row>
    <row r="1464" spans="1:5">
      <c r="A1464" s="108">
        <v>37431</v>
      </c>
      <c r="B1464" s="108" t="s">
        <v>2977</v>
      </c>
      <c r="C1464" s="108" t="s">
        <v>202</v>
      </c>
      <c r="D1464" s="108" t="s">
        <v>206</v>
      </c>
      <c r="E1464" s="109" t="s">
        <v>2978</v>
      </c>
    </row>
    <row r="1465" spans="1:5">
      <c r="A1465" s="108">
        <v>37432</v>
      </c>
      <c r="B1465" s="108" t="s">
        <v>2979</v>
      </c>
      <c r="C1465" s="108" t="s">
        <v>202</v>
      </c>
      <c r="D1465" s="108" t="s">
        <v>206</v>
      </c>
      <c r="E1465" s="109" t="s">
        <v>2980</v>
      </c>
    </row>
    <row r="1466" spans="1:5">
      <c r="A1466" s="108">
        <v>37413</v>
      </c>
      <c r="B1466" s="108" t="s">
        <v>2981</v>
      </c>
      <c r="C1466" s="108" t="s">
        <v>202</v>
      </c>
      <c r="D1466" s="108" t="s">
        <v>206</v>
      </c>
      <c r="E1466" s="109" t="s">
        <v>828</v>
      </c>
    </row>
    <row r="1467" spans="1:5">
      <c r="A1467" s="108">
        <v>37414</v>
      </c>
      <c r="B1467" s="108" t="s">
        <v>2982</v>
      </c>
      <c r="C1467" s="108" t="s">
        <v>202</v>
      </c>
      <c r="D1467" s="108" t="s">
        <v>206</v>
      </c>
      <c r="E1467" s="109" t="s">
        <v>278</v>
      </c>
    </row>
    <row r="1468" spans="1:5">
      <c r="A1468" s="108">
        <v>37415</v>
      </c>
      <c r="B1468" s="108" t="s">
        <v>2983</v>
      </c>
      <c r="C1468" s="108" t="s">
        <v>202</v>
      </c>
      <c r="D1468" s="108" t="s">
        <v>206</v>
      </c>
      <c r="E1468" s="109" t="s">
        <v>2204</v>
      </c>
    </row>
    <row r="1469" spans="1:5">
      <c r="A1469" s="108">
        <v>37416</v>
      </c>
      <c r="B1469" s="108" t="s">
        <v>2984</v>
      </c>
      <c r="C1469" s="108" t="s">
        <v>202</v>
      </c>
      <c r="D1469" s="108" t="s">
        <v>206</v>
      </c>
      <c r="E1469" s="109" t="s">
        <v>2985</v>
      </c>
    </row>
    <row r="1470" spans="1:5">
      <c r="A1470" s="108">
        <v>37417</v>
      </c>
      <c r="B1470" s="108" t="s">
        <v>2986</v>
      </c>
      <c r="C1470" s="108" t="s">
        <v>202</v>
      </c>
      <c r="D1470" s="108" t="s">
        <v>206</v>
      </c>
      <c r="E1470" s="109" t="s">
        <v>2987</v>
      </c>
    </row>
    <row r="1471" spans="1:5">
      <c r="A1471" s="108">
        <v>43590</v>
      </c>
      <c r="B1471" s="108" t="s">
        <v>2988</v>
      </c>
      <c r="C1471" s="108" t="s">
        <v>202</v>
      </c>
      <c r="D1471" s="108" t="s">
        <v>203</v>
      </c>
      <c r="E1471" s="109" t="s">
        <v>2989</v>
      </c>
    </row>
    <row r="1472" spans="1:5">
      <c r="A1472" s="108">
        <v>43589</v>
      </c>
      <c r="B1472" s="108" t="s">
        <v>2990</v>
      </c>
      <c r="C1472" s="108" t="s">
        <v>202</v>
      </c>
      <c r="D1472" s="108" t="s">
        <v>203</v>
      </c>
      <c r="E1472" s="109" t="s">
        <v>2991</v>
      </c>
    </row>
    <row r="1473" spans="1:5">
      <c r="A1473" s="108">
        <v>34519</v>
      </c>
      <c r="B1473" s="108" t="s">
        <v>2992</v>
      </c>
      <c r="C1473" s="108" t="s">
        <v>202</v>
      </c>
      <c r="D1473" s="108" t="s">
        <v>206</v>
      </c>
      <c r="E1473" s="109" t="s">
        <v>2993</v>
      </c>
    </row>
    <row r="1474" spans="1:5">
      <c r="A1474" s="108">
        <v>1649</v>
      </c>
      <c r="B1474" s="108" t="s">
        <v>2994</v>
      </c>
      <c r="C1474" s="108" t="s">
        <v>202</v>
      </c>
      <c r="D1474" s="108" t="s">
        <v>206</v>
      </c>
      <c r="E1474" s="109" t="s">
        <v>2995</v>
      </c>
    </row>
    <row r="1475" spans="1:5">
      <c r="A1475" s="108">
        <v>1653</v>
      </c>
      <c r="B1475" s="108" t="s">
        <v>2996</v>
      </c>
      <c r="C1475" s="108" t="s">
        <v>202</v>
      </c>
      <c r="D1475" s="108" t="s">
        <v>206</v>
      </c>
      <c r="E1475" s="109" t="s">
        <v>2997</v>
      </c>
    </row>
    <row r="1476" spans="1:5">
      <c r="A1476" s="108">
        <v>1647</v>
      </c>
      <c r="B1476" s="108" t="s">
        <v>2998</v>
      </c>
      <c r="C1476" s="108" t="s">
        <v>202</v>
      </c>
      <c r="D1476" s="108" t="s">
        <v>206</v>
      </c>
      <c r="E1476" s="109" t="s">
        <v>2999</v>
      </c>
    </row>
    <row r="1477" spans="1:5">
      <c r="A1477" s="108">
        <v>1648</v>
      </c>
      <c r="B1477" s="108" t="s">
        <v>3000</v>
      </c>
      <c r="C1477" s="108" t="s">
        <v>202</v>
      </c>
      <c r="D1477" s="108" t="s">
        <v>206</v>
      </c>
      <c r="E1477" s="109" t="s">
        <v>3001</v>
      </c>
    </row>
    <row r="1478" spans="1:5">
      <c r="A1478" s="108">
        <v>1651</v>
      </c>
      <c r="B1478" s="108" t="s">
        <v>3002</v>
      </c>
      <c r="C1478" s="108" t="s">
        <v>202</v>
      </c>
      <c r="D1478" s="108" t="s">
        <v>206</v>
      </c>
      <c r="E1478" s="109" t="s">
        <v>3003</v>
      </c>
    </row>
    <row r="1479" spans="1:5">
      <c r="A1479" s="108">
        <v>1650</v>
      </c>
      <c r="B1479" s="108" t="s">
        <v>3004</v>
      </c>
      <c r="C1479" s="108" t="s">
        <v>202</v>
      </c>
      <c r="D1479" s="108" t="s">
        <v>206</v>
      </c>
      <c r="E1479" s="109" t="s">
        <v>3005</v>
      </c>
    </row>
    <row r="1480" spans="1:5">
      <c r="A1480" s="108">
        <v>1654</v>
      </c>
      <c r="B1480" s="108" t="s">
        <v>3006</v>
      </c>
      <c r="C1480" s="108" t="s">
        <v>202</v>
      </c>
      <c r="D1480" s="108" t="s">
        <v>206</v>
      </c>
      <c r="E1480" s="109" t="s">
        <v>3007</v>
      </c>
    </row>
    <row r="1481" spans="1:5">
      <c r="A1481" s="108">
        <v>1652</v>
      </c>
      <c r="B1481" s="108" t="s">
        <v>3008</v>
      </c>
      <c r="C1481" s="108" t="s">
        <v>202</v>
      </c>
      <c r="D1481" s="108" t="s">
        <v>206</v>
      </c>
      <c r="E1481" s="109" t="s">
        <v>3009</v>
      </c>
    </row>
    <row r="1482" spans="1:5">
      <c r="A1482" s="108">
        <v>10510</v>
      </c>
      <c r="B1482" s="108" t="s">
        <v>3010</v>
      </c>
      <c r="C1482" s="108" t="s">
        <v>202</v>
      </c>
      <c r="D1482" s="108" t="s">
        <v>203</v>
      </c>
      <c r="E1482" s="109" t="s">
        <v>3011</v>
      </c>
    </row>
    <row r="1483" spans="1:5">
      <c r="A1483" s="108">
        <v>1747</v>
      </c>
      <c r="B1483" s="108" t="s">
        <v>3012</v>
      </c>
      <c r="C1483" s="108" t="s">
        <v>202</v>
      </c>
      <c r="D1483" s="108" t="s">
        <v>203</v>
      </c>
      <c r="E1483" s="109" t="s">
        <v>3013</v>
      </c>
    </row>
    <row r="1484" spans="1:5">
      <c r="A1484" s="108">
        <v>1744</v>
      </c>
      <c r="B1484" s="108" t="s">
        <v>3014</v>
      </c>
      <c r="C1484" s="108" t="s">
        <v>202</v>
      </c>
      <c r="D1484" s="108" t="s">
        <v>203</v>
      </c>
      <c r="E1484" s="109" t="s">
        <v>3015</v>
      </c>
    </row>
    <row r="1485" spans="1:5">
      <c r="A1485" s="108">
        <v>1743</v>
      </c>
      <c r="B1485" s="108" t="s">
        <v>3016</v>
      </c>
      <c r="C1485" s="108" t="s">
        <v>202</v>
      </c>
      <c r="D1485" s="108" t="s">
        <v>203</v>
      </c>
      <c r="E1485" s="109" t="s">
        <v>3017</v>
      </c>
    </row>
    <row r="1486" spans="1:5">
      <c r="A1486" s="108">
        <v>39640</v>
      </c>
      <c r="B1486" s="108" t="s">
        <v>3018</v>
      </c>
      <c r="C1486" s="108" t="s">
        <v>202</v>
      </c>
      <c r="D1486" s="108" t="s">
        <v>203</v>
      </c>
      <c r="E1486" s="109" t="s">
        <v>2872</v>
      </c>
    </row>
    <row r="1487" spans="1:5">
      <c r="A1487" s="108">
        <v>7216</v>
      </c>
      <c r="B1487" s="108" t="s">
        <v>3019</v>
      </c>
      <c r="C1487" s="108" t="s">
        <v>202</v>
      </c>
      <c r="D1487" s="108" t="s">
        <v>203</v>
      </c>
      <c r="E1487" s="109" t="s">
        <v>3020</v>
      </c>
    </row>
    <row r="1488" spans="1:5">
      <c r="A1488" s="108">
        <v>20235</v>
      </c>
      <c r="B1488" s="108" t="s">
        <v>3021</v>
      </c>
      <c r="C1488" s="108" t="s">
        <v>202</v>
      </c>
      <c r="D1488" s="108" t="s">
        <v>203</v>
      </c>
      <c r="E1488" s="109" t="s">
        <v>3022</v>
      </c>
    </row>
    <row r="1489" spans="1:5">
      <c r="A1489" s="108">
        <v>7181</v>
      </c>
      <c r="B1489" s="108" t="s">
        <v>3023</v>
      </c>
      <c r="C1489" s="108" t="s">
        <v>202</v>
      </c>
      <c r="D1489" s="108" t="s">
        <v>203</v>
      </c>
      <c r="E1489" s="109" t="s">
        <v>3024</v>
      </c>
    </row>
    <row r="1490" spans="1:5">
      <c r="A1490" s="108">
        <v>40742</v>
      </c>
      <c r="B1490" s="108" t="s">
        <v>3025</v>
      </c>
      <c r="C1490" s="108" t="s">
        <v>202</v>
      </c>
      <c r="D1490" s="108" t="s">
        <v>203</v>
      </c>
      <c r="E1490" s="109" t="s">
        <v>3026</v>
      </c>
    </row>
    <row r="1491" spans="1:5">
      <c r="A1491" s="108">
        <v>7214</v>
      </c>
      <c r="B1491" s="108" t="s">
        <v>3027</v>
      </c>
      <c r="C1491" s="108" t="s">
        <v>202</v>
      </c>
      <c r="D1491" s="108" t="s">
        <v>203</v>
      </c>
      <c r="E1491" s="109" t="s">
        <v>3028</v>
      </c>
    </row>
    <row r="1492" spans="1:5">
      <c r="A1492" s="108">
        <v>7219</v>
      </c>
      <c r="B1492" s="108" t="s">
        <v>3029</v>
      </c>
      <c r="C1492" s="108" t="s">
        <v>202</v>
      </c>
      <c r="D1492" s="108" t="s">
        <v>203</v>
      </c>
      <c r="E1492" s="109" t="s">
        <v>3030</v>
      </c>
    </row>
    <row r="1493" spans="1:5">
      <c r="A1493" s="108">
        <v>37971</v>
      </c>
      <c r="B1493" s="108" t="s">
        <v>3031</v>
      </c>
      <c r="C1493" s="108" t="s">
        <v>202</v>
      </c>
      <c r="D1493" s="108" t="s">
        <v>203</v>
      </c>
      <c r="E1493" s="109" t="s">
        <v>3032</v>
      </c>
    </row>
    <row r="1494" spans="1:5">
      <c r="A1494" s="108">
        <v>37972</v>
      </c>
      <c r="B1494" s="108" t="s">
        <v>3033</v>
      </c>
      <c r="C1494" s="108" t="s">
        <v>202</v>
      </c>
      <c r="D1494" s="108" t="s">
        <v>203</v>
      </c>
      <c r="E1494" s="109" t="s">
        <v>3034</v>
      </c>
    </row>
    <row r="1495" spans="1:5">
      <c r="A1495" s="108">
        <v>37973</v>
      </c>
      <c r="B1495" s="108" t="s">
        <v>3035</v>
      </c>
      <c r="C1495" s="108" t="s">
        <v>202</v>
      </c>
      <c r="D1495" s="108" t="s">
        <v>203</v>
      </c>
      <c r="E1495" s="109" t="s">
        <v>3036</v>
      </c>
    </row>
    <row r="1496" spans="1:5">
      <c r="A1496" s="108">
        <v>1926</v>
      </c>
      <c r="B1496" s="108" t="s">
        <v>3037</v>
      </c>
      <c r="C1496" s="108" t="s">
        <v>202</v>
      </c>
      <c r="D1496" s="108" t="s">
        <v>203</v>
      </c>
      <c r="E1496" s="109" t="s">
        <v>1409</v>
      </c>
    </row>
    <row r="1497" spans="1:5">
      <c r="A1497" s="108">
        <v>1927</v>
      </c>
      <c r="B1497" s="108" t="s">
        <v>3038</v>
      </c>
      <c r="C1497" s="108" t="s">
        <v>202</v>
      </c>
      <c r="D1497" s="108" t="s">
        <v>203</v>
      </c>
      <c r="E1497" s="109" t="s">
        <v>3039</v>
      </c>
    </row>
    <row r="1498" spans="1:5">
      <c r="A1498" s="108">
        <v>1923</v>
      </c>
      <c r="B1498" s="108" t="s">
        <v>3040</v>
      </c>
      <c r="C1498" s="108" t="s">
        <v>202</v>
      </c>
      <c r="D1498" s="108" t="s">
        <v>203</v>
      </c>
      <c r="E1498" s="109" t="s">
        <v>3041</v>
      </c>
    </row>
    <row r="1499" spans="1:5">
      <c r="A1499" s="108">
        <v>1929</v>
      </c>
      <c r="B1499" s="108" t="s">
        <v>3042</v>
      </c>
      <c r="C1499" s="108" t="s">
        <v>202</v>
      </c>
      <c r="D1499" s="108" t="s">
        <v>203</v>
      </c>
      <c r="E1499" s="109" t="s">
        <v>3043</v>
      </c>
    </row>
    <row r="1500" spans="1:5">
      <c r="A1500" s="108">
        <v>1930</v>
      </c>
      <c r="B1500" s="108" t="s">
        <v>3044</v>
      </c>
      <c r="C1500" s="108" t="s">
        <v>202</v>
      </c>
      <c r="D1500" s="108" t="s">
        <v>203</v>
      </c>
      <c r="E1500" s="109" t="s">
        <v>2274</v>
      </c>
    </row>
    <row r="1501" spans="1:5">
      <c r="A1501" s="108">
        <v>1924</v>
      </c>
      <c r="B1501" s="108" t="s">
        <v>3045</v>
      </c>
      <c r="C1501" s="108" t="s">
        <v>202</v>
      </c>
      <c r="D1501" s="108" t="s">
        <v>203</v>
      </c>
      <c r="E1501" s="109" t="s">
        <v>3046</v>
      </c>
    </row>
    <row r="1502" spans="1:5">
      <c r="A1502" s="108">
        <v>1922</v>
      </c>
      <c r="B1502" s="108" t="s">
        <v>3047</v>
      </c>
      <c r="C1502" s="108" t="s">
        <v>202</v>
      </c>
      <c r="D1502" s="108" t="s">
        <v>203</v>
      </c>
      <c r="E1502" s="109" t="s">
        <v>3048</v>
      </c>
    </row>
    <row r="1503" spans="1:5">
      <c r="A1503" s="108">
        <v>1953</v>
      </c>
      <c r="B1503" s="108" t="s">
        <v>3049</v>
      </c>
      <c r="C1503" s="108" t="s">
        <v>202</v>
      </c>
      <c r="D1503" s="108" t="s">
        <v>203</v>
      </c>
      <c r="E1503" s="109" t="s">
        <v>3050</v>
      </c>
    </row>
    <row r="1504" spans="1:5">
      <c r="A1504" s="108">
        <v>1962</v>
      </c>
      <c r="B1504" s="108" t="s">
        <v>3051</v>
      </c>
      <c r="C1504" s="108" t="s">
        <v>202</v>
      </c>
      <c r="D1504" s="108" t="s">
        <v>203</v>
      </c>
      <c r="E1504" s="109" t="s">
        <v>3052</v>
      </c>
    </row>
    <row r="1505" spans="1:5">
      <c r="A1505" s="108">
        <v>1955</v>
      </c>
      <c r="B1505" s="108" t="s">
        <v>3053</v>
      </c>
      <c r="C1505" s="108" t="s">
        <v>202</v>
      </c>
      <c r="D1505" s="108" t="s">
        <v>203</v>
      </c>
      <c r="E1505" s="109" t="s">
        <v>3054</v>
      </c>
    </row>
    <row r="1506" spans="1:5">
      <c r="A1506" s="108">
        <v>1956</v>
      </c>
      <c r="B1506" s="108" t="s">
        <v>3055</v>
      </c>
      <c r="C1506" s="108" t="s">
        <v>202</v>
      </c>
      <c r="D1506" s="108" t="s">
        <v>203</v>
      </c>
      <c r="E1506" s="109" t="s">
        <v>3056</v>
      </c>
    </row>
    <row r="1507" spans="1:5">
      <c r="A1507" s="108">
        <v>1957</v>
      </c>
      <c r="B1507" s="108" t="s">
        <v>3057</v>
      </c>
      <c r="C1507" s="108" t="s">
        <v>202</v>
      </c>
      <c r="D1507" s="108" t="s">
        <v>203</v>
      </c>
      <c r="E1507" s="109" t="s">
        <v>3058</v>
      </c>
    </row>
    <row r="1508" spans="1:5">
      <c r="A1508" s="108">
        <v>1958</v>
      </c>
      <c r="B1508" s="108" t="s">
        <v>3059</v>
      </c>
      <c r="C1508" s="108" t="s">
        <v>202</v>
      </c>
      <c r="D1508" s="108" t="s">
        <v>203</v>
      </c>
      <c r="E1508" s="109" t="s">
        <v>3060</v>
      </c>
    </row>
    <row r="1509" spans="1:5">
      <c r="A1509" s="108">
        <v>1959</v>
      </c>
      <c r="B1509" s="108" t="s">
        <v>3061</v>
      </c>
      <c r="C1509" s="108" t="s">
        <v>202</v>
      </c>
      <c r="D1509" s="108" t="s">
        <v>203</v>
      </c>
      <c r="E1509" s="109" t="s">
        <v>3062</v>
      </c>
    </row>
    <row r="1510" spans="1:5">
      <c r="A1510" s="108">
        <v>1925</v>
      </c>
      <c r="B1510" s="108" t="s">
        <v>3063</v>
      </c>
      <c r="C1510" s="108" t="s">
        <v>202</v>
      </c>
      <c r="D1510" s="108" t="s">
        <v>203</v>
      </c>
      <c r="E1510" s="109" t="s">
        <v>1107</v>
      </c>
    </row>
    <row r="1511" spans="1:5">
      <c r="A1511" s="108">
        <v>1960</v>
      </c>
      <c r="B1511" s="108" t="s">
        <v>3064</v>
      </c>
      <c r="C1511" s="108" t="s">
        <v>202</v>
      </c>
      <c r="D1511" s="108" t="s">
        <v>203</v>
      </c>
      <c r="E1511" s="109" t="s">
        <v>3065</v>
      </c>
    </row>
    <row r="1512" spans="1:5">
      <c r="A1512" s="108">
        <v>1961</v>
      </c>
      <c r="B1512" s="108" t="s">
        <v>3066</v>
      </c>
      <c r="C1512" s="108" t="s">
        <v>202</v>
      </c>
      <c r="D1512" s="108" t="s">
        <v>203</v>
      </c>
      <c r="E1512" s="109" t="s">
        <v>3067</v>
      </c>
    </row>
    <row r="1513" spans="1:5">
      <c r="A1513" s="108">
        <v>38423</v>
      </c>
      <c r="B1513" s="108" t="s">
        <v>3068</v>
      </c>
      <c r="C1513" s="108" t="s">
        <v>202</v>
      </c>
      <c r="D1513" s="108" t="s">
        <v>203</v>
      </c>
      <c r="E1513" s="109" t="s">
        <v>3069</v>
      </c>
    </row>
    <row r="1514" spans="1:5">
      <c r="A1514" s="108">
        <v>39866</v>
      </c>
      <c r="B1514" s="108" t="s">
        <v>3070</v>
      </c>
      <c r="C1514" s="108" t="s">
        <v>202</v>
      </c>
      <c r="D1514" s="108" t="s">
        <v>206</v>
      </c>
      <c r="E1514" s="109" t="s">
        <v>3071</v>
      </c>
    </row>
    <row r="1515" spans="1:5">
      <c r="A1515" s="108">
        <v>39867</v>
      </c>
      <c r="B1515" s="108" t="s">
        <v>3072</v>
      </c>
      <c r="C1515" s="108" t="s">
        <v>202</v>
      </c>
      <c r="D1515" s="108" t="s">
        <v>206</v>
      </c>
      <c r="E1515" s="109" t="s">
        <v>3073</v>
      </c>
    </row>
    <row r="1516" spans="1:5">
      <c r="A1516" s="108">
        <v>39868</v>
      </c>
      <c r="B1516" s="108" t="s">
        <v>3074</v>
      </c>
      <c r="C1516" s="108" t="s">
        <v>202</v>
      </c>
      <c r="D1516" s="108" t="s">
        <v>206</v>
      </c>
      <c r="E1516" s="109" t="s">
        <v>3075</v>
      </c>
    </row>
    <row r="1517" spans="1:5">
      <c r="A1517" s="108">
        <v>37999</v>
      </c>
      <c r="B1517" s="108" t="s">
        <v>3076</v>
      </c>
      <c r="C1517" s="108" t="s">
        <v>202</v>
      </c>
      <c r="D1517" s="108" t="s">
        <v>203</v>
      </c>
      <c r="E1517" s="109" t="s">
        <v>3077</v>
      </c>
    </row>
    <row r="1518" spans="1:5">
      <c r="A1518" s="108">
        <v>38000</v>
      </c>
      <c r="B1518" s="108" t="s">
        <v>3078</v>
      </c>
      <c r="C1518" s="108" t="s">
        <v>202</v>
      </c>
      <c r="D1518" s="108" t="s">
        <v>203</v>
      </c>
      <c r="E1518" s="109" t="s">
        <v>3079</v>
      </c>
    </row>
    <row r="1519" spans="1:5">
      <c r="A1519" s="108">
        <v>38129</v>
      </c>
      <c r="B1519" s="108" t="s">
        <v>3080</v>
      </c>
      <c r="C1519" s="108" t="s">
        <v>202</v>
      </c>
      <c r="D1519" s="108" t="s">
        <v>203</v>
      </c>
      <c r="E1519" s="109" t="s">
        <v>2615</v>
      </c>
    </row>
    <row r="1520" spans="1:5">
      <c r="A1520" s="108">
        <v>38025</v>
      </c>
      <c r="B1520" s="108" t="s">
        <v>3081</v>
      </c>
      <c r="C1520" s="108" t="s">
        <v>202</v>
      </c>
      <c r="D1520" s="108" t="s">
        <v>203</v>
      </c>
      <c r="E1520" s="109" t="s">
        <v>3082</v>
      </c>
    </row>
    <row r="1521" spans="1:5">
      <c r="A1521" s="108">
        <v>38026</v>
      </c>
      <c r="B1521" s="108" t="s">
        <v>3083</v>
      </c>
      <c r="C1521" s="108" t="s">
        <v>202</v>
      </c>
      <c r="D1521" s="108" t="s">
        <v>203</v>
      </c>
      <c r="E1521" s="109" t="s">
        <v>1405</v>
      </c>
    </row>
    <row r="1522" spans="1:5">
      <c r="A1522" s="108">
        <v>1858</v>
      </c>
      <c r="B1522" s="108" t="s">
        <v>3084</v>
      </c>
      <c r="C1522" s="108" t="s">
        <v>202</v>
      </c>
      <c r="D1522" s="108" t="s">
        <v>203</v>
      </c>
      <c r="E1522" s="109" t="s">
        <v>3085</v>
      </c>
    </row>
    <row r="1523" spans="1:5">
      <c r="A1523" s="108">
        <v>1844</v>
      </c>
      <c r="B1523" s="108" t="s">
        <v>3086</v>
      </c>
      <c r="C1523" s="108" t="s">
        <v>202</v>
      </c>
      <c r="D1523" s="108" t="s">
        <v>203</v>
      </c>
      <c r="E1523" s="109" t="s">
        <v>3087</v>
      </c>
    </row>
    <row r="1524" spans="1:5">
      <c r="A1524" s="108">
        <v>1863</v>
      </c>
      <c r="B1524" s="108" t="s">
        <v>3088</v>
      </c>
      <c r="C1524" s="108" t="s">
        <v>202</v>
      </c>
      <c r="D1524" s="108" t="s">
        <v>203</v>
      </c>
      <c r="E1524" s="109" t="s">
        <v>3089</v>
      </c>
    </row>
    <row r="1525" spans="1:5">
      <c r="A1525" s="108">
        <v>1865</v>
      </c>
      <c r="B1525" s="108" t="s">
        <v>3090</v>
      </c>
      <c r="C1525" s="108" t="s">
        <v>202</v>
      </c>
      <c r="D1525" s="108" t="s">
        <v>203</v>
      </c>
      <c r="E1525" s="109" t="s">
        <v>3091</v>
      </c>
    </row>
    <row r="1526" spans="1:5">
      <c r="A1526" s="108">
        <v>36355</v>
      </c>
      <c r="B1526" s="108" t="s">
        <v>3092</v>
      </c>
      <c r="C1526" s="108" t="s">
        <v>202</v>
      </c>
      <c r="D1526" s="108" t="s">
        <v>206</v>
      </c>
      <c r="E1526" s="109" t="s">
        <v>3093</v>
      </c>
    </row>
    <row r="1527" spans="1:5">
      <c r="A1527" s="108">
        <v>36356</v>
      </c>
      <c r="B1527" s="108" t="s">
        <v>3094</v>
      </c>
      <c r="C1527" s="108" t="s">
        <v>202</v>
      </c>
      <c r="D1527" s="108" t="s">
        <v>206</v>
      </c>
      <c r="E1527" s="109" t="s">
        <v>3095</v>
      </c>
    </row>
    <row r="1528" spans="1:5">
      <c r="A1528" s="108">
        <v>1966</v>
      </c>
      <c r="B1528" s="108" t="s">
        <v>3096</v>
      </c>
      <c r="C1528" s="108" t="s">
        <v>202</v>
      </c>
      <c r="D1528" s="108" t="s">
        <v>203</v>
      </c>
      <c r="E1528" s="109" t="s">
        <v>1405</v>
      </c>
    </row>
    <row r="1529" spans="1:5">
      <c r="A1529" s="108">
        <v>1933</v>
      </c>
      <c r="B1529" s="108" t="s">
        <v>3097</v>
      </c>
      <c r="C1529" s="108" t="s">
        <v>202</v>
      </c>
      <c r="D1529" s="108" t="s">
        <v>203</v>
      </c>
      <c r="E1529" s="109" t="s">
        <v>3098</v>
      </c>
    </row>
    <row r="1530" spans="1:5">
      <c r="A1530" s="108">
        <v>1932</v>
      </c>
      <c r="B1530" s="108" t="s">
        <v>3099</v>
      </c>
      <c r="C1530" s="108" t="s">
        <v>202</v>
      </c>
      <c r="D1530" s="108" t="s">
        <v>203</v>
      </c>
      <c r="E1530" s="109" t="s">
        <v>3100</v>
      </c>
    </row>
    <row r="1531" spans="1:5">
      <c r="A1531" s="108">
        <v>1951</v>
      </c>
      <c r="B1531" s="108" t="s">
        <v>3101</v>
      </c>
      <c r="C1531" s="108" t="s">
        <v>202</v>
      </c>
      <c r="D1531" s="108" t="s">
        <v>203</v>
      </c>
      <c r="E1531" s="109" t="s">
        <v>3102</v>
      </c>
    </row>
    <row r="1532" spans="1:5">
      <c r="A1532" s="108">
        <v>1970</v>
      </c>
      <c r="B1532" s="108" t="s">
        <v>3103</v>
      </c>
      <c r="C1532" s="108" t="s">
        <v>202</v>
      </c>
      <c r="D1532" s="108" t="s">
        <v>203</v>
      </c>
      <c r="E1532" s="109" t="s">
        <v>3104</v>
      </c>
    </row>
    <row r="1533" spans="1:5">
      <c r="A1533" s="108">
        <v>1967</v>
      </c>
      <c r="B1533" s="108" t="s">
        <v>3105</v>
      </c>
      <c r="C1533" s="108" t="s">
        <v>202</v>
      </c>
      <c r="D1533" s="108" t="s">
        <v>203</v>
      </c>
      <c r="E1533" s="109" t="s">
        <v>3106</v>
      </c>
    </row>
    <row r="1534" spans="1:5">
      <c r="A1534" s="108">
        <v>1968</v>
      </c>
      <c r="B1534" s="108" t="s">
        <v>3107</v>
      </c>
      <c r="C1534" s="108" t="s">
        <v>202</v>
      </c>
      <c r="D1534" s="108" t="s">
        <v>203</v>
      </c>
      <c r="E1534" s="109" t="s">
        <v>3108</v>
      </c>
    </row>
    <row r="1535" spans="1:5">
      <c r="A1535" s="108">
        <v>1969</v>
      </c>
      <c r="B1535" s="108" t="s">
        <v>3109</v>
      </c>
      <c r="C1535" s="108" t="s">
        <v>202</v>
      </c>
      <c r="D1535" s="108" t="s">
        <v>203</v>
      </c>
      <c r="E1535" s="109" t="s">
        <v>3110</v>
      </c>
    </row>
    <row r="1536" spans="1:5">
      <c r="A1536" s="108">
        <v>1827</v>
      </c>
      <c r="B1536" s="108" t="s">
        <v>3111</v>
      </c>
      <c r="C1536" s="108" t="s">
        <v>202</v>
      </c>
      <c r="D1536" s="108" t="s">
        <v>206</v>
      </c>
      <c r="E1536" s="109" t="s">
        <v>3112</v>
      </c>
    </row>
    <row r="1537" spans="1:5">
      <c r="A1537" s="108">
        <v>1831</v>
      </c>
      <c r="B1537" s="108" t="s">
        <v>3113</v>
      </c>
      <c r="C1537" s="108" t="s">
        <v>202</v>
      </c>
      <c r="D1537" s="108" t="s">
        <v>206</v>
      </c>
      <c r="E1537" s="109" t="s">
        <v>3114</v>
      </c>
    </row>
    <row r="1538" spans="1:5">
      <c r="A1538" s="108">
        <v>1825</v>
      </c>
      <c r="B1538" s="108" t="s">
        <v>3115</v>
      </c>
      <c r="C1538" s="108" t="s">
        <v>202</v>
      </c>
      <c r="D1538" s="108" t="s">
        <v>206</v>
      </c>
      <c r="E1538" s="109" t="s">
        <v>3116</v>
      </c>
    </row>
    <row r="1539" spans="1:5">
      <c r="A1539" s="108">
        <v>1828</v>
      </c>
      <c r="B1539" s="108" t="s">
        <v>3117</v>
      </c>
      <c r="C1539" s="108" t="s">
        <v>202</v>
      </c>
      <c r="D1539" s="108" t="s">
        <v>206</v>
      </c>
      <c r="E1539" s="109" t="s">
        <v>3118</v>
      </c>
    </row>
    <row r="1540" spans="1:5">
      <c r="A1540" s="108">
        <v>1845</v>
      </c>
      <c r="B1540" s="108" t="s">
        <v>3119</v>
      </c>
      <c r="C1540" s="108" t="s">
        <v>202</v>
      </c>
      <c r="D1540" s="108" t="s">
        <v>206</v>
      </c>
      <c r="E1540" s="109" t="s">
        <v>3120</v>
      </c>
    </row>
    <row r="1541" spans="1:5">
      <c r="A1541" s="108">
        <v>1824</v>
      </c>
      <c r="B1541" s="108" t="s">
        <v>3121</v>
      </c>
      <c r="C1541" s="108" t="s">
        <v>202</v>
      </c>
      <c r="D1541" s="108" t="s">
        <v>206</v>
      </c>
      <c r="E1541" s="109" t="s">
        <v>3122</v>
      </c>
    </row>
    <row r="1542" spans="1:5">
      <c r="A1542" s="108">
        <v>1940</v>
      </c>
      <c r="B1542" s="108" t="s">
        <v>3123</v>
      </c>
      <c r="C1542" s="108" t="s">
        <v>202</v>
      </c>
      <c r="D1542" s="108" t="s">
        <v>203</v>
      </c>
      <c r="E1542" s="109" t="s">
        <v>3124</v>
      </c>
    </row>
    <row r="1543" spans="1:5">
      <c r="A1543" s="108">
        <v>1937</v>
      </c>
      <c r="B1543" s="108" t="s">
        <v>3125</v>
      </c>
      <c r="C1543" s="108" t="s">
        <v>202</v>
      </c>
      <c r="D1543" s="108" t="s">
        <v>203</v>
      </c>
      <c r="E1543" s="109" t="s">
        <v>3126</v>
      </c>
    </row>
    <row r="1544" spans="1:5">
      <c r="A1544" s="108">
        <v>1939</v>
      </c>
      <c r="B1544" s="108" t="s">
        <v>3127</v>
      </c>
      <c r="C1544" s="108" t="s">
        <v>202</v>
      </c>
      <c r="D1544" s="108" t="s">
        <v>203</v>
      </c>
      <c r="E1544" s="109" t="s">
        <v>3128</v>
      </c>
    </row>
    <row r="1545" spans="1:5">
      <c r="A1545" s="108">
        <v>1938</v>
      </c>
      <c r="B1545" s="108" t="s">
        <v>3129</v>
      </c>
      <c r="C1545" s="108" t="s">
        <v>202</v>
      </c>
      <c r="D1545" s="108" t="s">
        <v>203</v>
      </c>
      <c r="E1545" s="109" t="s">
        <v>3130</v>
      </c>
    </row>
    <row r="1546" spans="1:5">
      <c r="A1546" s="108">
        <v>42693</v>
      </c>
      <c r="B1546" s="108" t="s">
        <v>3131</v>
      </c>
      <c r="C1546" s="108" t="s">
        <v>202</v>
      </c>
      <c r="D1546" s="108" t="s">
        <v>203</v>
      </c>
      <c r="E1546" s="109" t="s">
        <v>3132</v>
      </c>
    </row>
    <row r="1547" spans="1:5">
      <c r="A1547" s="108">
        <v>42695</v>
      </c>
      <c r="B1547" s="108" t="s">
        <v>3133</v>
      </c>
      <c r="C1547" s="108" t="s">
        <v>202</v>
      </c>
      <c r="D1547" s="108" t="s">
        <v>203</v>
      </c>
      <c r="E1547" s="109" t="s">
        <v>3134</v>
      </c>
    </row>
    <row r="1548" spans="1:5">
      <c r="A1548" s="108">
        <v>42694</v>
      </c>
      <c r="B1548" s="108" t="s">
        <v>3135</v>
      </c>
      <c r="C1548" s="108" t="s">
        <v>202</v>
      </c>
      <c r="D1548" s="108" t="s">
        <v>203</v>
      </c>
      <c r="E1548" s="109" t="s">
        <v>3136</v>
      </c>
    </row>
    <row r="1549" spans="1:5">
      <c r="A1549" s="108">
        <v>20097</v>
      </c>
      <c r="B1549" s="108" t="s">
        <v>3137</v>
      </c>
      <c r="C1549" s="108" t="s">
        <v>202</v>
      </c>
      <c r="D1549" s="108" t="s">
        <v>203</v>
      </c>
      <c r="E1549" s="109" t="s">
        <v>3138</v>
      </c>
    </row>
    <row r="1550" spans="1:5">
      <c r="A1550" s="108">
        <v>20098</v>
      </c>
      <c r="B1550" s="108" t="s">
        <v>3139</v>
      </c>
      <c r="C1550" s="108" t="s">
        <v>202</v>
      </c>
      <c r="D1550" s="108" t="s">
        <v>203</v>
      </c>
      <c r="E1550" s="109" t="s">
        <v>3140</v>
      </c>
    </row>
    <row r="1551" spans="1:5">
      <c r="A1551" s="108">
        <v>20096</v>
      </c>
      <c r="B1551" s="108" t="s">
        <v>3141</v>
      </c>
      <c r="C1551" s="108" t="s">
        <v>202</v>
      </c>
      <c r="D1551" s="108" t="s">
        <v>203</v>
      </c>
      <c r="E1551" s="109" t="s">
        <v>3142</v>
      </c>
    </row>
    <row r="1552" spans="1:5">
      <c r="A1552" s="108">
        <v>1880</v>
      </c>
      <c r="B1552" s="108" t="s">
        <v>3143</v>
      </c>
      <c r="C1552" s="108" t="s">
        <v>202</v>
      </c>
      <c r="D1552" s="108" t="s">
        <v>203</v>
      </c>
      <c r="E1552" s="109" t="s">
        <v>3144</v>
      </c>
    </row>
    <row r="1553" spans="1:5">
      <c r="A1553" s="108">
        <v>39274</v>
      </c>
      <c r="B1553" s="108" t="s">
        <v>3145</v>
      </c>
      <c r="C1553" s="108" t="s">
        <v>202</v>
      </c>
      <c r="D1553" s="108" t="s">
        <v>203</v>
      </c>
      <c r="E1553" s="109" t="s">
        <v>1723</v>
      </c>
    </row>
    <row r="1554" spans="1:5">
      <c r="A1554" s="108">
        <v>2628</v>
      </c>
      <c r="B1554" s="108" t="s">
        <v>3146</v>
      </c>
      <c r="C1554" s="108" t="s">
        <v>202</v>
      </c>
      <c r="D1554" s="108" t="s">
        <v>203</v>
      </c>
      <c r="E1554" s="109" t="s">
        <v>3147</v>
      </c>
    </row>
    <row r="1555" spans="1:5">
      <c r="A1555" s="108">
        <v>2622</v>
      </c>
      <c r="B1555" s="108" t="s">
        <v>3148</v>
      </c>
      <c r="C1555" s="108" t="s">
        <v>202</v>
      </c>
      <c r="D1555" s="108" t="s">
        <v>203</v>
      </c>
      <c r="E1555" s="109" t="s">
        <v>3149</v>
      </c>
    </row>
    <row r="1556" spans="1:5">
      <c r="A1556" s="108">
        <v>2623</v>
      </c>
      <c r="B1556" s="108" t="s">
        <v>3150</v>
      </c>
      <c r="C1556" s="108" t="s">
        <v>202</v>
      </c>
      <c r="D1556" s="108" t="s">
        <v>203</v>
      </c>
      <c r="E1556" s="109" t="s">
        <v>1686</v>
      </c>
    </row>
    <row r="1557" spans="1:5">
      <c r="A1557" s="108">
        <v>2624</v>
      </c>
      <c r="B1557" s="108" t="s">
        <v>3151</v>
      </c>
      <c r="C1557" s="108" t="s">
        <v>202</v>
      </c>
      <c r="D1557" s="108" t="s">
        <v>203</v>
      </c>
      <c r="E1557" s="109" t="s">
        <v>3152</v>
      </c>
    </row>
    <row r="1558" spans="1:5">
      <c r="A1558" s="108">
        <v>2625</v>
      </c>
      <c r="B1558" s="108" t="s">
        <v>3153</v>
      </c>
      <c r="C1558" s="108" t="s">
        <v>202</v>
      </c>
      <c r="D1558" s="108" t="s">
        <v>203</v>
      </c>
      <c r="E1558" s="109" t="s">
        <v>3154</v>
      </c>
    </row>
    <row r="1559" spans="1:5">
      <c r="A1559" s="108">
        <v>2626</v>
      </c>
      <c r="B1559" s="108" t="s">
        <v>3155</v>
      </c>
      <c r="C1559" s="108" t="s">
        <v>202</v>
      </c>
      <c r="D1559" s="108" t="s">
        <v>203</v>
      </c>
      <c r="E1559" s="109" t="s">
        <v>1695</v>
      </c>
    </row>
    <row r="1560" spans="1:5">
      <c r="A1560" s="108">
        <v>2630</v>
      </c>
      <c r="B1560" s="108" t="s">
        <v>3156</v>
      </c>
      <c r="C1560" s="108" t="s">
        <v>202</v>
      </c>
      <c r="D1560" s="108" t="s">
        <v>203</v>
      </c>
      <c r="E1560" s="109" t="s">
        <v>3157</v>
      </c>
    </row>
    <row r="1561" spans="1:5">
      <c r="A1561" s="108">
        <v>2627</v>
      </c>
      <c r="B1561" s="108" t="s">
        <v>3158</v>
      </c>
      <c r="C1561" s="108" t="s">
        <v>202</v>
      </c>
      <c r="D1561" s="108" t="s">
        <v>203</v>
      </c>
      <c r="E1561" s="109" t="s">
        <v>3159</v>
      </c>
    </row>
    <row r="1562" spans="1:5">
      <c r="A1562" s="108">
        <v>2629</v>
      </c>
      <c r="B1562" s="108" t="s">
        <v>3160</v>
      </c>
      <c r="C1562" s="108" t="s">
        <v>202</v>
      </c>
      <c r="D1562" s="108" t="s">
        <v>203</v>
      </c>
      <c r="E1562" s="109" t="s">
        <v>3161</v>
      </c>
    </row>
    <row r="1563" spans="1:5">
      <c r="A1563" s="108">
        <v>12033</v>
      </c>
      <c r="B1563" s="108" t="s">
        <v>3162</v>
      </c>
      <c r="C1563" s="108" t="s">
        <v>202</v>
      </c>
      <c r="D1563" s="108" t="s">
        <v>203</v>
      </c>
      <c r="E1563" s="109" t="s">
        <v>3163</v>
      </c>
    </row>
    <row r="1564" spans="1:5">
      <c r="A1564" s="108">
        <v>40408</v>
      </c>
      <c r="B1564" s="108" t="s">
        <v>3164</v>
      </c>
      <c r="C1564" s="108" t="s">
        <v>202</v>
      </c>
      <c r="D1564" s="108" t="s">
        <v>203</v>
      </c>
      <c r="E1564" s="109" t="s">
        <v>3165</v>
      </c>
    </row>
    <row r="1565" spans="1:5">
      <c r="A1565" s="108">
        <v>40409</v>
      </c>
      <c r="B1565" s="108" t="s">
        <v>3166</v>
      </c>
      <c r="C1565" s="108" t="s">
        <v>202</v>
      </c>
      <c r="D1565" s="108" t="s">
        <v>203</v>
      </c>
      <c r="E1565" s="109" t="s">
        <v>3167</v>
      </c>
    </row>
    <row r="1566" spans="1:5">
      <c r="A1566" s="108">
        <v>39276</v>
      </c>
      <c r="B1566" s="108" t="s">
        <v>3168</v>
      </c>
      <c r="C1566" s="108" t="s">
        <v>202</v>
      </c>
      <c r="D1566" s="108" t="s">
        <v>203</v>
      </c>
      <c r="E1566" s="109" t="s">
        <v>2709</v>
      </c>
    </row>
    <row r="1567" spans="1:5">
      <c r="A1567" s="108">
        <v>39277</v>
      </c>
      <c r="B1567" s="108" t="s">
        <v>3169</v>
      </c>
      <c r="C1567" s="108" t="s">
        <v>202</v>
      </c>
      <c r="D1567" s="108" t="s">
        <v>203</v>
      </c>
      <c r="E1567" s="109" t="s">
        <v>3170</v>
      </c>
    </row>
    <row r="1568" spans="1:5">
      <c r="A1568" s="108">
        <v>12034</v>
      </c>
      <c r="B1568" s="108" t="s">
        <v>3171</v>
      </c>
      <c r="C1568" s="108" t="s">
        <v>202</v>
      </c>
      <c r="D1568" s="108" t="s">
        <v>203</v>
      </c>
      <c r="E1568" s="109" t="s">
        <v>1932</v>
      </c>
    </row>
    <row r="1569" spans="1:5">
      <c r="A1569" s="108">
        <v>39879</v>
      </c>
      <c r="B1569" s="108" t="s">
        <v>3172</v>
      </c>
      <c r="C1569" s="108" t="s">
        <v>202</v>
      </c>
      <c r="D1569" s="108" t="s">
        <v>206</v>
      </c>
      <c r="E1569" s="109" t="s">
        <v>3173</v>
      </c>
    </row>
    <row r="1570" spans="1:5">
      <c r="A1570" s="108">
        <v>39880</v>
      </c>
      <c r="B1570" s="108" t="s">
        <v>3174</v>
      </c>
      <c r="C1570" s="108" t="s">
        <v>202</v>
      </c>
      <c r="D1570" s="108" t="s">
        <v>206</v>
      </c>
      <c r="E1570" s="109" t="s">
        <v>3175</v>
      </c>
    </row>
    <row r="1571" spans="1:5">
      <c r="A1571" s="108">
        <v>39881</v>
      </c>
      <c r="B1571" s="108" t="s">
        <v>3176</v>
      </c>
      <c r="C1571" s="108" t="s">
        <v>202</v>
      </c>
      <c r="D1571" s="108" t="s">
        <v>206</v>
      </c>
      <c r="E1571" s="109" t="s">
        <v>3177</v>
      </c>
    </row>
    <row r="1572" spans="1:5">
      <c r="A1572" s="108">
        <v>39882</v>
      </c>
      <c r="B1572" s="108" t="s">
        <v>3178</v>
      </c>
      <c r="C1572" s="108" t="s">
        <v>202</v>
      </c>
      <c r="D1572" s="108" t="s">
        <v>206</v>
      </c>
      <c r="E1572" s="109" t="s">
        <v>3179</v>
      </c>
    </row>
    <row r="1573" spans="1:5">
      <c r="A1573" s="108">
        <v>39883</v>
      </c>
      <c r="B1573" s="108" t="s">
        <v>3180</v>
      </c>
      <c r="C1573" s="108" t="s">
        <v>202</v>
      </c>
      <c r="D1573" s="108" t="s">
        <v>206</v>
      </c>
      <c r="E1573" s="109" t="s">
        <v>3181</v>
      </c>
    </row>
    <row r="1574" spans="1:5">
      <c r="A1574" s="108">
        <v>39884</v>
      </c>
      <c r="B1574" s="108" t="s">
        <v>3182</v>
      </c>
      <c r="C1574" s="108" t="s">
        <v>202</v>
      </c>
      <c r="D1574" s="108" t="s">
        <v>206</v>
      </c>
      <c r="E1574" s="109" t="s">
        <v>3183</v>
      </c>
    </row>
    <row r="1575" spans="1:5">
      <c r="A1575" s="108">
        <v>39885</v>
      </c>
      <c r="B1575" s="108" t="s">
        <v>3184</v>
      </c>
      <c r="C1575" s="108" t="s">
        <v>202</v>
      </c>
      <c r="D1575" s="108" t="s">
        <v>206</v>
      </c>
      <c r="E1575" s="109" t="s">
        <v>3185</v>
      </c>
    </row>
    <row r="1576" spans="1:5">
      <c r="A1576" s="108">
        <v>1777</v>
      </c>
      <c r="B1576" s="108" t="s">
        <v>3186</v>
      </c>
      <c r="C1576" s="108" t="s">
        <v>202</v>
      </c>
      <c r="D1576" s="108" t="s">
        <v>206</v>
      </c>
      <c r="E1576" s="109" t="s">
        <v>3187</v>
      </c>
    </row>
    <row r="1577" spans="1:5">
      <c r="A1577" s="108">
        <v>1819</v>
      </c>
      <c r="B1577" s="108" t="s">
        <v>3188</v>
      </c>
      <c r="C1577" s="108" t="s">
        <v>202</v>
      </c>
      <c r="D1577" s="108" t="s">
        <v>206</v>
      </c>
      <c r="E1577" s="109" t="s">
        <v>3189</v>
      </c>
    </row>
    <row r="1578" spans="1:5">
      <c r="A1578" s="108">
        <v>1775</v>
      </c>
      <c r="B1578" s="108" t="s">
        <v>3190</v>
      </c>
      <c r="C1578" s="108" t="s">
        <v>202</v>
      </c>
      <c r="D1578" s="108" t="s">
        <v>206</v>
      </c>
      <c r="E1578" s="109" t="s">
        <v>3191</v>
      </c>
    </row>
    <row r="1579" spans="1:5">
      <c r="A1579" s="108">
        <v>1776</v>
      </c>
      <c r="B1579" s="108" t="s">
        <v>3192</v>
      </c>
      <c r="C1579" s="108" t="s">
        <v>202</v>
      </c>
      <c r="D1579" s="108" t="s">
        <v>206</v>
      </c>
      <c r="E1579" s="109" t="s">
        <v>3193</v>
      </c>
    </row>
    <row r="1580" spans="1:5">
      <c r="A1580" s="108">
        <v>1778</v>
      </c>
      <c r="B1580" s="108" t="s">
        <v>3194</v>
      </c>
      <c r="C1580" s="108" t="s">
        <v>202</v>
      </c>
      <c r="D1580" s="108" t="s">
        <v>206</v>
      </c>
      <c r="E1580" s="109" t="s">
        <v>3195</v>
      </c>
    </row>
    <row r="1581" spans="1:5">
      <c r="A1581" s="108">
        <v>1818</v>
      </c>
      <c r="B1581" s="108" t="s">
        <v>3196</v>
      </c>
      <c r="C1581" s="108" t="s">
        <v>202</v>
      </c>
      <c r="D1581" s="108" t="s">
        <v>206</v>
      </c>
      <c r="E1581" s="109" t="s">
        <v>3197</v>
      </c>
    </row>
    <row r="1582" spans="1:5">
      <c r="A1582" s="108">
        <v>1820</v>
      </c>
      <c r="B1582" s="108" t="s">
        <v>3198</v>
      </c>
      <c r="C1582" s="108" t="s">
        <v>202</v>
      </c>
      <c r="D1582" s="108" t="s">
        <v>206</v>
      </c>
      <c r="E1582" s="109" t="s">
        <v>3199</v>
      </c>
    </row>
    <row r="1583" spans="1:5">
      <c r="A1583" s="108">
        <v>1779</v>
      </c>
      <c r="B1583" s="108" t="s">
        <v>3200</v>
      </c>
      <c r="C1583" s="108" t="s">
        <v>202</v>
      </c>
      <c r="D1583" s="108" t="s">
        <v>206</v>
      </c>
      <c r="E1583" s="109" t="s">
        <v>3201</v>
      </c>
    </row>
    <row r="1584" spans="1:5">
      <c r="A1584" s="108">
        <v>1780</v>
      </c>
      <c r="B1584" s="108" t="s">
        <v>3202</v>
      </c>
      <c r="C1584" s="108" t="s">
        <v>202</v>
      </c>
      <c r="D1584" s="108" t="s">
        <v>206</v>
      </c>
      <c r="E1584" s="109" t="s">
        <v>3203</v>
      </c>
    </row>
    <row r="1585" spans="1:5">
      <c r="A1585" s="108">
        <v>1783</v>
      </c>
      <c r="B1585" s="108" t="s">
        <v>3204</v>
      </c>
      <c r="C1585" s="108" t="s">
        <v>202</v>
      </c>
      <c r="D1585" s="108" t="s">
        <v>206</v>
      </c>
      <c r="E1585" s="109" t="s">
        <v>3205</v>
      </c>
    </row>
    <row r="1586" spans="1:5">
      <c r="A1586" s="108">
        <v>1782</v>
      </c>
      <c r="B1586" s="108" t="s">
        <v>3206</v>
      </c>
      <c r="C1586" s="108" t="s">
        <v>202</v>
      </c>
      <c r="D1586" s="108" t="s">
        <v>206</v>
      </c>
      <c r="E1586" s="109" t="s">
        <v>3207</v>
      </c>
    </row>
    <row r="1587" spans="1:5">
      <c r="A1587" s="108">
        <v>1817</v>
      </c>
      <c r="B1587" s="108" t="s">
        <v>3208</v>
      </c>
      <c r="C1587" s="108" t="s">
        <v>202</v>
      </c>
      <c r="D1587" s="108" t="s">
        <v>206</v>
      </c>
      <c r="E1587" s="109" t="s">
        <v>3209</v>
      </c>
    </row>
    <row r="1588" spans="1:5">
      <c r="A1588" s="108">
        <v>1781</v>
      </c>
      <c r="B1588" s="108" t="s">
        <v>3210</v>
      </c>
      <c r="C1588" s="108" t="s">
        <v>202</v>
      </c>
      <c r="D1588" s="108" t="s">
        <v>206</v>
      </c>
      <c r="E1588" s="109" t="s">
        <v>3211</v>
      </c>
    </row>
    <row r="1589" spans="1:5">
      <c r="A1589" s="108">
        <v>1784</v>
      </c>
      <c r="B1589" s="108" t="s">
        <v>3212</v>
      </c>
      <c r="C1589" s="108" t="s">
        <v>202</v>
      </c>
      <c r="D1589" s="108" t="s">
        <v>206</v>
      </c>
      <c r="E1589" s="109" t="s">
        <v>3213</v>
      </c>
    </row>
    <row r="1590" spans="1:5">
      <c r="A1590" s="108">
        <v>1810</v>
      </c>
      <c r="B1590" s="108" t="s">
        <v>3214</v>
      </c>
      <c r="C1590" s="108" t="s">
        <v>202</v>
      </c>
      <c r="D1590" s="108" t="s">
        <v>206</v>
      </c>
      <c r="E1590" s="109" t="s">
        <v>3215</v>
      </c>
    </row>
    <row r="1591" spans="1:5">
      <c r="A1591" s="108">
        <v>1811</v>
      </c>
      <c r="B1591" s="108" t="s">
        <v>3216</v>
      </c>
      <c r="C1591" s="108" t="s">
        <v>202</v>
      </c>
      <c r="D1591" s="108" t="s">
        <v>206</v>
      </c>
      <c r="E1591" s="109" t="s">
        <v>3217</v>
      </c>
    </row>
    <row r="1592" spans="1:5">
      <c r="A1592" s="108">
        <v>1812</v>
      </c>
      <c r="B1592" s="108" t="s">
        <v>3218</v>
      </c>
      <c r="C1592" s="108" t="s">
        <v>202</v>
      </c>
      <c r="D1592" s="108" t="s">
        <v>206</v>
      </c>
      <c r="E1592" s="109" t="s">
        <v>3219</v>
      </c>
    </row>
    <row r="1593" spans="1:5">
      <c r="A1593" s="108">
        <v>40386</v>
      </c>
      <c r="B1593" s="108" t="s">
        <v>3220</v>
      </c>
      <c r="C1593" s="108" t="s">
        <v>202</v>
      </c>
      <c r="D1593" s="108" t="s">
        <v>206</v>
      </c>
      <c r="E1593" s="109" t="s">
        <v>3221</v>
      </c>
    </row>
    <row r="1594" spans="1:5">
      <c r="A1594" s="108">
        <v>40384</v>
      </c>
      <c r="B1594" s="108" t="s">
        <v>3222</v>
      </c>
      <c r="C1594" s="108" t="s">
        <v>202</v>
      </c>
      <c r="D1594" s="108" t="s">
        <v>206</v>
      </c>
      <c r="E1594" s="109" t="s">
        <v>3223</v>
      </c>
    </row>
    <row r="1595" spans="1:5">
      <c r="A1595" s="108">
        <v>40379</v>
      </c>
      <c r="B1595" s="108" t="s">
        <v>3224</v>
      </c>
      <c r="C1595" s="108" t="s">
        <v>202</v>
      </c>
      <c r="D1595" s="108" t="s">
        <v>206</v>
      </c>
      <c r="E1595" s="109" t="s">
        <v>3225</v>
      </c>
    </row>
    <row r="1596" spans="1:5">
      <c r="A1596" s="108">
        <v>40423</v>
      </c>
      <c r="B1596" s="108" t="s">
        <v>3226</v>
      </c>
      <c r="C1596" s="108" t="s">
        <v>202</v>
      </c>
      <c r="D1596" s="108" t="s">
        <v>206</v>
      </c>
      <c r="E1596" s="109" t="s">
        <v>3227</v>
      </c>
    </row>
    <row r="1597" spans="1:5">
      <c r="A1597" s="108">
        <v>40389</v>
      </c>
      <c r="B1597" s="108" t="s">
        <v>3228</v>
      </c>
      <c r="C1597" s="108" t="s">
        <v>202</v>
      </c>
      <c r="D1597" s="108" t="s">
        <v>206</v>
      </c>
      <c r="E1597" s="109" t="s">
        <v>3229</v>
      </c>
    </row>
    <row r="1598" spans="1:5">
      <c r="A1598" s="108">
        <v>40388</v>
      </c>
      <c r="B1598" s="108" t="s">
        <v>3230</v>
      </c>
      <c r="C1598" s="108" t="s">
        <v>202</v>
      </c>
      <c r="D1598" s="108" t="s">
        <v>206</v>
      </c>
      <c r="E1598" s="109" t="s">
        <v>3231</v>
      </c>
    </row>
    <row r="1599" spans="1:5">
      <c r="A1599" s="108">
        <v>40381</v>
      </c>
      <c r="B1599" s="108" t="s">
        <v>3232</v>
      </c>
      <c r="C1599" s="108" t="s">
        <v>202</v>
      </c>
      <c r="D1599" s="108" t="s">
        <v>206</v>
      </c>
      <c r="E1599" s="109" t="s">
        <v>2597</v>
      </c>
    </row>
    <row r="1600" spans="1:5">
      <c r="A1600" s="108">
        <v>40391</v>
      </c>
      <c r="B1600" s="108" t="s">
        <v>3233</v>
      </c>
      <c r="C1600" s="108" t="s">
        <v>202</v>
      </c>
      <c r="D1600" s="108" t="s">
        <v>206</v>
      </c>
      <c r="E1600" s="109" t="s">
        <v>3234</v>
      </c>
    </row>
    <row r="1601" spans="1:5">
      <c r="A1601" s="108">
        <v>40414</v>
      </c>
      <c r="B1601" s="108" t="s">
        <v>3235</v>
      </c>
      <c r="C1601" s="108" t="s">
        <v>202</v>
      </c>
      <c r="D1601" s="108" t="s">
        <v>206</v>
      </c>
      <c r="E1601" s="109" t="s">
        <v>3236</v>
      </c>
    </row>
    <row r="1602" spans="1:5">
      <c r="A1602" s="108">
        <v>40416</v>
      </c>
      <c r="B1602" s="108" t="s">
        <v>3237</v>
      </c>
      <c r="C1602" s="108" t="s">
        <v>202</v>
      </c>
      <c r="D1602" s="108" t="s">
        <v>206</v>
      </c>
      <c r="E1602" s="109" t="s">
        <v>3238</v>
      </c>
    </row>
    <row r="1603" spans="1:5">
      <c r="A1603" s="108">
        <v>40418</v>
      </c>
      <c r="B1603" s="108" t="s">
        <v>3239</v>
      </c>
      <c r="C1603" s="108" t="s">
        <v>202</v>
      </c>
      <c r="D1603" s="108" t="s">
        <v>206</v>
      </c>
      <c r="E1603" s="109" t="s">
        <v>3240</v>
      </c>
    </row>
    <row r="1604" spans="1:5">
      <c r="A1604" s="108">
        <v>2609</v>
      </c>
      <c r="B1604" s="108" t="s">
        <v>3241</v>
      </c>
      <c r="C1604" s="108" t="s">
        <v>202</v>
      </c>
      <c r="D1604" s="108" t="s">
        <v>203</v>
      </c>
      <c r="E1604" s="109" t="s">
        <v>1141</v>
      </c>
    </row>
    <row r="1605" spans="1:5">
      <c r="A1605" s="108">
        <v>2634</v>
      </c>
      <c r="B1605" s="108" t="s">
        <v>3242</v>
      </c>
      <c r="C1605" s="108" t="s">
        <v>202</v>
      </c>
      <c r="D1605" s="108" t="s">
        <v>203</v>
      </c>
      <c r="E1605" s="109" t="s">
        <v>3243</v>
      </c>
    </row>
    <row r="1606" spans="1:5">
      <c r="A1606" s="108">
        <v>2611</v>
      </c>
      <c r="B1606" s="108" t="s">
        <v>3244</v>
      </c>
      <c r="C1606" s="108" t="s">
        <v>202</v>
      </c>
      <c r="D1606" s="108" t="s">
        <v>203</v>
      </c>
      <c r="E1606" s="109" t="s">
        <v>3245</v>
      </c>
    </row>
    <row r="1607" spans="1:5">
      <c r="A1607" s="108">
        <v>34359</v>
      </c>
      <c r="B1607" s="108" t="s">
        <v>3246</v>
      </c>
      <c r="C1607" s="108" t="s">
        <v>202</v>
      </c>
      <c r="D1607" s="108" t="s">
        <v>206</v>
      </c>
      <c r="E1607" s="109" t="s">
        <v>3247</v>
      </c>
    </row>
    <row r="1608" spans="1:5">
      <c r="A1608" s="108">
        <v>1789</v>
      </c>
      <c r="B1608" s="108" t="s">
        <v>3248</v>
      </c>
      <c r="C1608" s="108" t="s">
        <v>202</v>
      </c>
      <c r="D1608" s="108" t="s">
        <v>206</v>
      </c>
      <c r="E1608" s="109" t="s">
        <v>3249</v>
      </c>
    </row>
    <row r="1609" spans="1:5">
      <c r="A1609" s="108">
        <v>1788</v>
      </c>
      <c r="B1609" s="108" t="s">
        <v>3250</v>
      </c>
      <c r="C1609" s="108" t="s">
        <v>202</v>
      </c>
      <c r="D1609" s="108" t="s">
        <v>206</v>
      </c>
      <c r="E1609" s="109" t="s">
        <v>3251</v>
      </c>
    </row>
    <row r="1610" spans="1:5">
      <c r="A1610" s="108">
        <v>1786</v>
      </c>
      <c r="B1610" s="108" t="s">
        <v>3252</v>
      </c>
      <c r="C1610" s="108" t="s">
        <v>202</v>
      </c>
      <c r="D1610" s="108" t="s">
        <v>206</v>
      </c>
      <c r="E1610" s="109" t="s">
        <v>3253</v>
      </c>
    </row>
    <row r="1611" spans="1:5">
      <c r="A1611" s="108">
        <v>1787</v>
      </c>
      <c r="B1611" s="108" t="s">
        <v>3254</v>
      </c>
      <c r="C1611" s="108" t="s">
        <v>202</v>
      </c>
      <c r="D1611" s="108" t="s">
        <v>206</v>
      </c>
      <c r="E1611" s="109" t="s">
        <v>622</v>
      </c>
    </row>
    <row r="1612" spans="1:5">
      <c r="A1612" s="108">
        <v>1791</v>
      </c>
      <c r="B1612" s="108" t="s">
        <v>3255</v>
      </c>
      <c r="C1612" s="108" t="s">
        <v>202</v>
      </c>
      <c r="D1612" s="108" t="s">
        <v>206</v>
      </c>
      <c r="E1612" s="109" t="s">
        <v>3256</v>
      </c>
    </row>
    <row r="1613" spans="1:5">
      <c r="A1613" s="108">
        <v>1790</v>
      </c>
      <c r="B1613" s="108" t="s">
        <v>3257</v>
      </c>
      <c r="C1613" s="108" t="s">
        <v>202</v>
      </c>
      <c r="D1613" s="108" t="s">
        <v>206</v>
      </c>
      <c r="E1613" s="109" t="s">
        <v>3258</v>
      </c>
    </row>
    <row r="1614" spans="1:5">
      <c r="A1614" s="108">
        <v>1813</v>
      </c>
      <c r="B1614" s="108" t="s">
        <v>3259</v>
      </c>
      <c r="C1614" s="108" t="s">
        <v>202</v>
      </c>
      <c r="D1614" s="108" t="s">
        <v>206</v>
      </c>
      <c r="E1614" s="109" t="s">
        <v>3260</v>
      </c>
    </row>
    <row r="1615" spans="1:5">
      <c r="A1615" s="108">
        <v>1792</v>
      </c>
      <c r="B1615" s="108" t="s">
        <v>3261</v>
      </c>
      <c r="C1615" s="108" t="s">
        <v>202</v>
      </c>
      <c r="D1615" s="108" t="s">
        <v>206</v>
      </c>
      <c r="E1615" s="109" t="s">
        <v>3262</v>
      </c>
    </row>
    <row r="1616" spans="1:5">
      <c r="A1616" s="108">
        <v>1793</v>
      </c>
      <c r="B1616" s="108" t="s">
        <v>3263</v>
      </c>
      <c r="C1616" s="108" t="s">
        <v>202</v>
      </c>
      <c r="D1616" s="108" t="s">
        <v>206</v>
      </c>
      <c r="E1616" s="109" t="s">
        <v>3264</v>
      </c>
    </row>
    <row r="1617" spans="1:5">
      <c r="A1617" s="108">
        <v>1809</v>
      </c>
      <c r="B1617" s="108" t="s">
        <v>3265</v>
      </c>
      <c r="C1617" s="108" t="s">
        <v>202</v>
      </c>
      <c r="D1617" s="108" t="s">
        <v>206</v>
      </c>
      <c r="E1617" s="109" t="s">
        <v>3266</v>
      </c>
    </row>
    <row r="1618" spans="1:5">
      <c r="A1618" s="108">
        <v>1814</v>
      </c>
      <c r="B1618" s="108" t="s">
        <v>3267</v>
      </c>
      <c r="C1618" s="108" t="s">
        <v>202</v>
      </c>
      <c r="D1618" s="108" t="s">
        <v>206</v>
      </c>
      <c r="E1618" s="109" t="s">
        <v>3268</v>
      </c>
    </row>
    <row r="1619" spans="1:5">
      <c r="A1619" s="108">
        <v>1803</v>
      </c>
      <c r="B1619" s="108" t="s">
        <v>3269</v>
      </c>
      <c r="C1619" s="108" t="s">
        <v>202</v>
      </c>
      <c r="D1619" s="108" t="s">
        <v>206</v>
      </c>
      <c r="E1619" s="109" t="s">
        <v>3270</v>
      </c>
    </row>
    <row r="1620" spans="1:5">
      <c r="A1620" s="108">
        <v>1805</v>
      </c>
      <c r="B1620" s="108" t="s">
        <v>3271</v>
      </c>
      <c r="C1620" s="108" t="s">
        <v>202</v>
      </c>
      <c r="D1620" s="108" t="s">
        <v>206</v>
      </c>
      <c r="E1620" s="109" t="s">
        <v>3272</v>
      </c>
    </row>
    <row r="1621" spans="1:5">
      <c r="A1621" s="108">
        <v>1821</v>
      </c>
      <c r="B1621" s="108" t="s">
        <v>3273</v>
      </c>
      <c r="C1621" s="108" t="s">
        <v>202</v>
      </c>
      <c r="D1621" s="108" t="s">
        <v>206</v>
      </c>
      <c r="E1621" s="109" t="s">
        <v>3274</v>
      </c>
    </row>
    <row r="1622" spans="1:5">
      <c r="A1622" s="108">
        <v>1806</v>
      </c>
      <c r="B1622" s="108" t="s">
        <v>3275</v>
      </c>
      <c r="C1622" s="108" t="s">
        <v>202</v>
      </c>
      <c r="D1622" s="108" t="s">
        <v>206</v>
      </c>
      <c r="E1622" s="109" t="s">
        <v>3276</v>
      </c>
    </row>
    <row r="1623" spans="1:5">
      <c r="A1623" s="108">
        <v>1804</v>
      </c>
      <c r="B1623" s="108" t="s">
        <v>3277</v>
      </c>
      <c r="C1623" s="108" t="s">
        <v>202</v>
      </c>
      <c r="D1623" s="108" t="s">
        <v>206</v>
      </c>
      <c r="E1623" s="109" t="s">
        <v>1469</v>
      </c>
    </row>
    <row r="1624" spans="1:5">
      <c r="A1624" s="108">
        <v>1807</v>
      </c>
      <c r="B1624" s="108" t="s">
        <v>3278</v>
      </c>
      <c r="C1624" s="108" t="s">
        <v>202</v>
      </c>
      <c r="D1624" s="108" t="s">
        <v>206</v>
      </c>
      <c r="E1624" s="109" t="s">
        <v>3279</v>
      </c>
    </row>
    <row r="1625" spans="1:5">
      <c r="A1625" s="108">
        <v>1808</v>
      </c>
      <c r="B1625" s="108" t="s">
        <v>3280</v>
      </c>
      <c r="C1625" s="108" t="s">
        <v>202</v>
      </c>
      <c r="D1625" s="108" t="s">
        <v>206</v>
      </c>
      <c r="E1625" s="109" t="s">
        <v>3281</v>
      </c>
    </row>
    <row r="1626" spans="1:5">
      <c r="A1626" s="108">
        <v>1797</v>
      </c>
      <c r="B1626" s="108" t="s">
        <v>3282</v>
      </c>
      <c r="C1626" s="108" t="s">
        <v>202</v>
      </c>
      <c r="D1626" s="108" t="s">
        <v>206</v>
      </c>
      <c r="E1626" s="109" t="s">
        <v>3283</v>
      </c>
    </row>
    <row r="1627" spans="1:5">
      <c r="A1627" s="108">
        <v>1796</v>
      </c>
      <c r="B1627" s="108" t="s">
        <v>3284</v>
      </c>
      <c r="C1627" s="108" t="s">
        <v>202</v>
      </c>
      <c r="D1627" s="108" t="s">
        <v>206</v>
      </c>
      <c r="E1627" s="109" t="s">
        <v>3285</v>
      </c>
    </row>
    <row r="1628" spans="1:5">
      <c r="A1628" s="108">
        <v>1794</v>
      </c>
      <c r="B1628" s="108" t="s">
        <v>3286</v>
      </c>
      <c r="C1628" s="108" t="s">
        <v>202</v>
      </c>
      <c r="D1628" s="108" t="s">
        <v>206</v>
      </c>
      <c r="E1628" s="109" t="s">
        <v>3287</v>
      </c>
    </row>
    <row r="1629" spans="1:5">
      <c r="A1629" s="108">
        <v>1816</v>
      </c>
      <c r="B1629" s="108" t="s">
        <v>3288</v>
      </c>
      <c r="C1629" s="108" t="s">
        <v>202</v>
      </c>
      <c r="D1629" s="108" t="s">
        <v>206</v>
      </c>
      <c r="E1629" s="109" t="s">
        <v>3289</v>
      </c>
    </row>
    <row r="1630" spans="1:5">
      <c r="A1630" s="108">
        <v>1815</v>
      </c>
      <c r="B1630" s="108" t="s">
        <v>3290</v>
      </c>
      <c r="C1630" s="108" t="s">
        <v>202</v>
      </c>
      <c r="D1630" s="108" t="s">
        <v>206</v>
      </c>
      <c r="E1630" s="109" t="s">
        <v>3291</v>
      </c>
    </row>
    <row r="1631" spans="1:5">
      <c r="A1631" s="108">
        <v>1798</v>
      </c>
      <c r="B1631" s="108" t="s">
        <v>3292</v>
      </c>
      <c r="C1631" s="108" t="s">
        <v>202</v>
      </c>
      <c r="D1631" s="108" t="s">
        <v>206</v>
      </c>
      <c r="E1631" s="109" t="s">
        <v>3293</v>
      </c>
    </row>
    <row r="1632" spans="1:5">
      <c r="A1632" s="108">
        <v>1795</v>
      </c>
      <c r="B1632" s="108" t="s">
        <v>3294</v>
      </c>
      <c r="C1632" s="108" t="s">
        <v>202</v>
      </c>
      <c r="D1632" s="108" t="s">
        <v>206</v>
      </c>
      <c r="E1632" s="109" t="s">
        <v>3295</v>
      </c>
    </row>
    <row r="1633" spans="1:5">
      <c r="A1633" s="108">
        <v>1799</v>
      </c>
      <c r="B1633" s="108" t="s">
        <v>3296</v>
      </c>
      <c r="C1633" s="108" t="s">
        <v>202</v>
      </c>
      <c r="D1633" s="108" t="s">
        <v>206</v>
      </c>
      <c r="E1633" s="109" t="s">
        <v>3297</v>
      </c>
    </row>
    <row r="1634" spans="1:5">
      <c r="A1634" s="108">
        <v>1800</v>
      </c>
      <c r="B1634" s="108" t="s">
        <v>3298</v>
      </c>
      <c r="C1634" s="108" t="s">
        <v>202</v>
      </c>
      <c r="D1634" s="108" t="s">
        <v>206</v>
      </c>
      <c r="E1634" s="109" t="s">
        <v>3299</v>
      </c>
    </row>
    <row r="1635" spans="1:5">
      <c r="A1635" s="108">
        <v>1802</v>
      </c>
      <c r="B1635" s="108" t="s">
        <v>3300</v>
      </c>
      <c r="C1635" s="108" t="s">
        <v>202</v>
      </c>
      <c r="D1635" s="108" t="s">
        <v>206</v>
      </c>
      <c r="E1635" s="109" t="s">
        <v>3301</v>
      </c>
    </row>
    <row r="1636" spans="1:5">
      <c r="A1636" s="108">
        <v>40385</v>
      </c>
      <c r="B1636" s="108" t="s">
        <v>3302</v>
      </c>
      <c r="C1636" s="108" t="s">
        <v>202</v>
      </c>
      <c r="D1636" s="108" t="s">
        <v>206</v>
      </c>
      <c r="E1636" s="109" t="s">
        <v>3221</v>
      </c>
    </row>
    <row r="1637" spans="1:5">
      <c r="A1637" s="108">
        <v>40383</v>
      </c>
      <c r="B1637" s="108" t="s">
        <v>3303</v>
      </c>
      <c r="C1637" s="108" t="s">
        <v>202</v>
      </c>
      <c r="D1637" s="108" t="s">
        <v>206</v>
      </c>
      <c r="E1637" s="109" t="s">
        <v>3223</v>
      </c>
    </row>
    <row r="1638" spans="1:5">
      <c r="A1638" s="108">
        <v>40378</v>
      </c>
      <c r="B1638" s="108" t="s">
        <v>3304</v>
      </c>
      <c r="C1638" s="108" t="s">
        <v>202</v>
      </c>
      <c r="D1638" s="108" t="s">
        <v>206</v>
      </c>
      <c r="E1638" s="109" t="s">
        <v>3225</v>
      </c>
    </row>
    <row r="1639" spans="1:5">
      <c r="A1639" s="108">
        <v>40382</v>
      </c>
      <c r="B1639" s="108" t="s">
        <v>3305</v>
      </c>
      <c r="C1639" s="108" t="s">
        <v>202</v>
      </c>
      <c r="D1639" s="108" t="s">
        <v>206</v>
      </c>
      <c r="E1639" s="109" t="s">
        <v>3227</v>
      </c>
    </row>
    <row r="1640" spans="1:5">
      <c r="A1640" s="108">
        <v>40422</v>
      </c>
      <c r="B1640" s="108" t="s">
        <v>3306</v>
      </c>
      <c r="C1640" s="108" t="s">
        <v>202</v>
      </c>
      <c r="D1640" s="108" t="s">
        <v>206</v>
      </c>
      <c r="E1640" s="109" t="s">
        <v>3307</v>
      </c>
    </row>
    <row r="1641" spans="1:5">
      <c r="A1641" s="108">
        <v>40387</v>
      </c>
      <c r="B1641" s="108" t="s">
        <v>3308</v>
      </c>
      <c r="C1641" s="108" t="s">
        <v>202</v>
      </c>
      <c r="D1641" s="108" t="s">
        <v>206</v>
      </c>
      <c r="E1641" s="109" t="s">
        <v>3309</v>
      </c>
    </row>
    <row r="1642" spans="1:5">
      <c r="A1642" s="108">
        <v>40380</v>
      </c>
      <c r="B1642" s="108" t="s">
        <v>3310</v>
      </c>
      <c r="C1642" s="108" t="s">
        <v>202</v>
      </c>
      <c r="D1642" s="108" t="s">
        <v>206</v>
      </c>
      <c r="E1642" s="109" t="s">
        <v>2597</v>
      </c>
    </row>
    <row r="1643" spans="1:5">
      <c r="A1643" s="108">
        <v>40390</v>
      </c>
      <c r="B1643" s="108" t="s">
        <v>3311</v>
      </c>
      <c r="C1643" s="108" t="s">
        <v>202</v>
      </c>
      <c r="D1643" s="108" t="s">
        <v>206</v>
      </c>
      <c r="E1643" s="109" t="s">
        <v>3312</v>
      </c>
    </row>
    <row r="1644" spans="1:5">
      <c r="A1644" s="108">
        <v>40413</v>
      </c>
      <c r="B1644" s="108" t="s">
        <v>3313</v>
      </c>
      <c r="C1644" s="108" t="s">
        <v>202</v>
      </c>
      <c r="D1644" s="108" t="s">
        <v>206</v>
      </c>
      <c r="E1644" s="109" t="s">
        <v>3314</v>
      </c>
    </row>
    <row r="1645" spans="1:5">
      <c r="A1645" s="108">
        <v>40415</v>
      </c>
      <c r="B1645" s="108" t="s">
        <v>3315</v>
      </c>
      <c r="C1645" s="108" t="s">
        <v>202</v>
      </c>
      <c r="D1645" s="108" t="s">
        <v>206</v>
      </c>
      <c r="E1645" s="109" t="s">
        <v>3316</v>
      </c>
    </row>
    <row r="1646" spans="1:5">
      <c r="A1646" s="108">
        <v>40417</v>
      </c>
      <c r="B1646" s="108" t="s">
        <v>3317</v>
      </c>
      <c r="C1646" s="108" t="s">
        <v>202</v>
      </c>
      <c r="D1646" s="108" t="s">
        <v>206</v>
      </c>
      <c r="E1646" s="109" t="s">
        <v>3318</v>
      </c>
    </row>
    <row r="1647" spans="1:5">
      <c r="A1647" s="108">
        <v>39271</v>
      </c>
      <c r="B1647" s="108" t="s">
        <v>3319</v>
      </c>
      <c r="C1647" s="108" t="s">
        <v>202</v>
      </c>
      <c r="D1647" s="108" t="s">
        <v>203</v>
      </c>
      <c r="E1647" s="109" t="s">
        <v>1618</v>
      </c>
    </row>
    <row r="1648" spans="1:5">
      <c r="A1648" s="108">
        <v>39273</v>
      </c>
      <c r="B1648" s="108" t="s">
        <v>3320</v>
      </c>
      <c r="C1648" s="108" t="s">
        <v>202</v>
      </c>
      <c r="D1648" s="108" t="s">
        <v>203</v>
      </c>
      <c r="E1648" s="109" t="s">
        <v>3321</v>
      </c>
    </row>
    <row r="1649" spans="1:5">
      <c r="A1649" s="108">
        <v>39272</v>
      </c>
      <c r="B1649" s="108" t="s">
        <v>3322</v>
      </c>
      <c r="C1649" s="108" t="s">
        <v>202</v>
      </c>
      <c r="D1649" s="108" t="s">
        <v>203</v>
      </c>
      <c r="E1649" s="109" t="s">
        <v>1085</v>
      </c>
    </row>
    <row r="1650" spans="1:5">
      <c r="A1650" s="108">
        <v>1875</v>
      </c>
      <c r="B1650" s="108" t="s">
        <v>3323</v>
      </c>
      <c r="C1650" s="108" t="s">
        <v>202</v>
      </c>
      <c r="D1650" s="108" t="s">
        <v>203</v>
      </c>
      <c r="E1650" s="109" t="s">
        <v>3324</v>
      </c>
    </row>
    <row r="1651" spans="1:5">
      <c r="A1651" s="108">
        <v>1874</v>
      </c>
      <c r="B1651" s="108" t="s">
        <v>3325</v>
      </c>
      <c r="C1651" s="108" t="s">
        <v>202</v>
      </c>
      <c r="D1651" s="108" t="s">
        <v>203</v>
      </c>
      <c r="E1651" s="109" t="s">
        <v>1727</v>
      </c>
    </row>
    <row r="1652" spans="1:5">
      <c r="A1652" s="108">
        <v>1870</v>
      </c>
      <c r="B1652" s="108" t="s">
        <v>3326</v>
      </c>
      <c r="C1652" s="108" t="s">
        <v>202</v>
      </c>
      <c r="D1652" s="108" t="s">
        <v>215</v>
      </c>
      <c r="E1652" s="109" t="s">
        <v>271</v>
      </c>
    </row>
    <row r="1653" spans="1:5">
      <c r="A1653" s="108">
        <v>1884</v>
      </c>
      <c r="B1653" s="108" t="s">
        <v>3327</v>
      </c>
      <c r="C1653" s="108" t="s">
        <v>202</v>
      </c>
      <c r="D1653" s="108" t="s">
        <v>203</v>
      </c>
      <c r="E1653" s="109" t="s">
        <v>3328</v>
      </c>
    </row>
    <row r="1654" spans="1:5">
      <c r="A1654" s="108">
        <v>1887</v>
      </c>
      <c r="B1654" s="108" t="s">
        <v>3329</v>
      </c>
      <c r="C1654" s="108" t="s">
        <v>202</v>
      </c>
      <c r="D1654" s="108" t="s">
        <v>203</v>
      </c>
      <c r="E1654" s="109" t="s">
        <v>3330</v>
      </c>
    </row>
    <row r="1655" spans="1:5">
      <c r="A1655" s="108">
        <v>1876</v>
      </c>
      <c r="B1655" s="108" t="s">
        <v>3331</v>
      </c>
      <c r="C1655" s="108" t="s">
        <v>202</v>
      </c>
      <c r="D1655" s="108" t="s">
        <v>203</v>
      </c>
      <c r="E1655" s="109" t="s">
        <v>3332</v>
      </c>
    </row>
    <row r="1656" spans="1:5">
      <c r="A1656" s="108">
        <v>1879</v>
      </c>
      <c r="B1656" s="108" t="s">
        <v>3333</v>
      </c>
      <c r="C1656" s="108" t="s">
        <v>202</v>
      </c>
      <c r="D1656" s="108" t="s">
        <v>203</v>
      </c>
      <c r="E1656" s="109" t="s">
        <v>2854</v>
      </c>
    </row>
    <row r="1657" spans="1:5">
      <c r="A1657" s="108">
        <v>1877</v>
      </c>
      <c r="B1657" s="108" t="s">
        <v>3334</v>
      </c>
      <c r="C1657" s="108" t="s">
        <v>202</v>
      </c>
      <c r="D1657" s="108" t="s">
        <v>203</v>
      </c>
      <c r="E1657" s="109" t="s">
        <v>3335</v>
      </c>
    </row>
    <row r="1658" spans="1:5">
      <c r="A1658" s="108">
        <v>1878</v>
      </c>
      <c r="B1658" s="108" t="s">
        <v>3336</v>
      </c>
      <c r="C1658" s="108" t="s">
        <v>202</v>
      </c>
      <c r="D1658" s="108" t="s">
        <v>203</v>
      </c>
      <c r="E1658" s="109" t="s">
        <v>3337</v>
      </c>
    </row>
    <row r="1659" spans="1:5">
      <c r="A1659" s="108">
        <v>2621</v>
      </c>
      <c r="B1659" s="108" t="s">
        <v>3338</v>
      </c>
      <c r="C1659" s="108" t="s">
        <v>202</v>
      </c>
      <c r="D1659" s="108" t="s">
        <v>203</v>
      </c>
      <c r="E1659" s="109" t="s">
        <v>3339</v>
      </c>
    </row>
    <row r="1660" spans="1:5">
      <c r="A1660" s="108">
        <v>2616</v>
      </c>
      <c r="B1660" s="108" t="s">
        <v>3340</v>
      </c>
      <c r="C1660" s="108" t="s">
        <v>202</v>
      </c>
      <c r="D1660" s="108" t="s">
        <v>203</v>
      </c>
      <c r="E1660" s="109" t="s">
        <v>3341</v>
      </c>
    </row>
    <row r="1661" spans="1:5">
      <c r="A1661" s="108">
        <v>2633</v>
      </c>
      <c r="B1661" s="108" t="s">
        <v>3342</v>
      </c>
      <c r="C1661" s="108" t="s">
        <v>202</v>
      </c>
      <c r="D1661" s="108" t="s">
        <v>203</v>
      </c>
      <c r="E1661" s="109" t="s">
        <v>3343</v>
      </c>
    </row>
    <row r="1662" spans="1:5">
      <c r="A1662" s="108">
        <v>2617</v>
      </c>
      <c r="B1662" s="108" t="s">
        <v>3344</v>
      </c>
      <c r="C1662" s="108" t="s">
        <v>202</v>
      </c>
      <c r="D1662" s="108" t="s">
        <v>203</v>
      </c>
      <c r="E1662" s="109" t="s">
        <v>3345</v>
      </c>
    </row>
    <row r="1663" spans="1:5">
      <c r="A1663" s="108">
        <v>2618</v>
      </c>
      <c r="B1663" s="108" t="s">
        <v>3346</v>
      </c>
      <c r="C1663" s="108" t="s">
        <v>202</v>
      </c>
      <c r="D1663" s="108" t="s">
        <v>203</v>
      </c>
      <c r="E1663" s="109" t="s">
        <v>2270</v>
      </c>
    </row>
    <row r="1664" spans="1:5">
      <c r="A1664" s="108">
        <v>2632</v>
      </c>
      <c r="B1664" s="108" t="s">
        <v>3347</v>
      </c>
      <c r="C1664" s="108" t="s">
        <v>202</v>
      </c>
      <c r="D1664" s="108" t="s">
        <v>203</v>
      </c>
      <c r="E1664" s="109" t="s">
        <v>3348</v>
      </c>
    </row>
    <row r="1665" spans="1:5">
      <c r="A1665" s="108">
        <v>2631</v>
      </c>
      <c r="B1665" s="108" t="s">
        <v>3349</v>
      </c>
      <c r="C1665" s="108" t="s">
        <v>202</v>
      </c>
      <c r="D1665" s="108" t="s">
        <v>203</v>
      </c>
      <c r="E1665" s="109" t="s">
        <v>950</v>
      </c>
    </row>
    <row r="1666" spans="1:5">
      <c r="A1666" s="108">
        <v>2619</v>
      </c>
      <c r="B1666" s="108" t="s">
        <v>3350</v>
      </c>
      <c r="C1666" s="108" t="s">
        <v>202</v>
      </c>
      <c r="D1666" s="108" t="s">
        <v>203</v>
      </c>
      <c r="E1666" s="109" t="s">
        <v>3351</v>
      </c>
    </row>
    <row r="1667" spans="1:5">
      <c r="A1667" s="108">
        <v>2620</v>
      </c>
      <c r="B1667" s="108" t="s">
        <v>3352</v>
      </c>
      <c r="C1667" s="108" t="s">
        <v>202</v>
      </c>
      <c r="D1667" s="108" t="s">
        <v>203</v>
      </c>
      <c r="E1667" s="109" t="s">
        <v>3353</v>
      </c>
    </row>
    <row r="1668" spans="1:5">
      <c r="A1668" s="108">
        <v>44472</v>
      </c>
      <c r="B1668" s="108" t="s">
        <v>3354</v>
      </c>
      <c r="C1668" s="108" t="s">
        <v>202</v>
      </c>
      <c r="D1668" s="108" t="s">
        <v>206</v>
      </c>
      <c r="E1668" s="109" t="s">
        <v>3355</v>
      </c>
    </row>
    <row r="1669" spans="1:5">
      <c r="A1669" s="108">
        <v>38369</v>
      </c>
      <c r="B1669" s="108" t="s">
        <v>3356</v>
      </c>
      <c r="C1669" s="108" t="s">
        <v>202</v>
      </c>
      <c r="D1669" s="108" t="s">
        <v>203</v>
      </c>
      <c r="E1669" s="109" t="s">
        <v>3357</v>
      </c>
    </row>
    <row r="1670" spans="1:5">
      <c r="A1670" s="108">
        <v>38370</v>
      </c>
      <c r="B1670" s="108" t="s">
        <v>3358</v>
      </c>
      <c r="C1670" s="108" t="s">
        <v>202</v>
      </c>
      <c r="D1670" s="108" t="s">
        <v>203</v>
      </c>
      <c r="E1670" s="109" t="s">
        <v>3357</v>
      </c>
    </row>
    <row r="1671" spans="1:5">
      <c r="A1671" s="108">
        <v>38372</v>
      </c>
      <c r="B1671" s="108" t="s">
        <v>3359</v>
      </c>
      <c r="C1671" s="108" t="s">
        <v>202</v>
      </c>
      <c r="D1671" s="108" t="s">
        <v>203</v>
      </c>
      <c r="E1671" s="109" t="s">
        <v>3360</v>
      </c>
    </row>
    <row r="1672" spans="1:5">
      <c r="A1672" s="108">
        <v>2357</v>
      </c>
      <c r="B1672" s="108" t="s">
        <v>3361</v>
      </c>
      <c r="C1672" s="108" t="s">
        <v>494</v>
      </c>
      <c r="D1672" s="108" t="s">
        <v>203</v>
      </c>
      <c r="E1672" s="109" t="s">
        <v>3362</v>
      </c>
    </row>
    <row r="1673" spans="1:5">
      <c r="A1673" s="108">
        <v>40806</v>
      </c>
      <c r="B1673" s="108" t="s">
        <v>3363</v>
      </c>
      <c r="C1673" s="108" t="s">
        <v>497</v>
      </c>
      <c r="D1673" s="108" t="s">
        <v>203</v>
      </c>
      <c r="E1673" s="109" t="s">
        <v>3364</v>
      </c>
    </row>
    <row r="1674" spans="1:5">
      <c r="A1674" s="108">
        <v>2355</v>
      </c>
      <c r="B1674" s="108" t="s">
        <v>3365</v>
      </c>
      <c r="C1674" s="108" t="s">
        <v>494</v>
      </c>
      <c r="D1674" s="108" t="s">
        <v>203</v>
      </c>
      <c r="E1674" s="109" t="s">
        <v>3366</v>
      </c>
    </row>
    <row r="1675" spans="1:5">
      <c r="A1675" s="108">
        <v>40805</v>
      </c>
      <c r="B1675" s="108" t="s">
        <v>3367</v>
      </c>
      <c r="C1675" s="108" t="s">
        <v>497</v>
      </c>
      <c r="D1675" s="108" t="s">
        <v>203</v>
      </c>
      <c r="E1675" s="109" t="s">
        <v>3368</v>
      </c>
    </row>
    <row r="1676" spans="1:5">
      <c r="A1676" s="108">
        <v>2358</v>
      </c>
      <c r="B1676" s="108" t="s">
        <v>3369</v>
      </c>
      <c r="C1676" s="108" t="s">
        <v>494</v>
      </c>
      <c r="D1676" s="108" t="s">
        <v>203</v>
      </c>
      <c r="E1676" s="109" t="s">
        <v>3370</v>
      </c>
    </row>
    <row r="1677" spans="1:5">
      <c r="A1677" s="108">
        <v>40807</v>
      </c>
      <c r="B1677" s="108" t="s">
        <v>3371</v>
      </c>
      <c r="C1677" s="108" t="s">
        <v>497</v>
      </c>
      <c r="D1677" s="108" t="s">
        <v>203</v>
      </c>
      <c r="E1677" s="109" t="s">
        <v>3372</v>
      </c>
    </row>
    <row r="1678" spans="1:5">
      <c r="A1678" s="108">
        <v>2359</v>
      </c>
      <c r="B1678" s="108" t="s">
        <v>3373</v>
      </c>
      <c r="C1678" s="108" t="s">
        <v>494</v>
      </c>
      <c r="D1678" s="108" t="s">
        <v>203</v>
      </c>
      <c r="E1678" s="109" t="s">
        <v>3374</v>
      </c>
    </row>
    <row r="1679" spans="1:5">
      <c r="A1679" s="108">
        <v>40808</v>
      </c>
      <c r="B1679" s="108" t="s">
        <v>3375</v>
      </c>
      <c r="C1679" s="108" t="s">
        <v>497</v>
      </c>
      <c r="D1679" s="108" t="s">
        <v>203</v>
      </c>
      <c r="E1679" s="109" t="s">
        <v>3376</v>
      </c>
    </row>
    <row r="1680" spans="1:5">
      <c r="A1680" s="108">
        <v>44330</v>
      </c>
      <c r="B1680" s="108" t="s">
        <v>3377</v>
      </c>
      <c r="C1680" s="108" t="s">
        <v>300</v>
      </c>
      <c r="D1680" s="108" t="s">
        <v>203</v>
      </c>
      <c r="E1680" s="109" t="s">
        <v>3378</v>
      </c>
    </row>
    <row r="1681" spans="1:5">
      <c r="A1681" s="108">
        <v>43144</v>
      </c>
      <c r="B1681" s="108" t="s">
        <v>3379</v>
      </c>
      <c r="C1681" s="108" t="s">
        <v>297</v>
      </c>
      <c r="D1681" s="108" t="s">
        <v>203</v>
      </c>
      <c r="E1681" s="109" t="s">
        <v>3380</v>
      </c>
    </row>
    <row r="1682" spans="1:5">
      <c r="A1682" s="108">
        <v>39397</v>
      </c>
      <c r="B1682" s="108" t="s">
        <v>3381</v>
      </c>
      <c r="C1682" s="108" t="s">
        <v>300</v>
      </c>
      <c r="D1682" s="108" t="s">
        <v>203</v>
      </c>
      <c r="E1682" s="109" t="s">
        <v>3382</v>
      </c>
    </row>
    <row r="1683" spans="1:5">
      <c r="A1683" s="108">
        <v>2692</v>
      </c>
      <c r="B1683" s="108" t="s">
        <v>3383</v>
      </c>
      <c r="C1683" s="108" t="s">
        <v>300</v>
      </c>
      <c r="D1683" s="108" t="s">
        <v>203</v>
      </c>
      <c r="E1683" s="109" t="s">
        <v>3384</v>
      </c>
    </row>
    <row r="1684" spans="1:5">
      <c r="A1684" s="108">
        <v>44329</v>
      </c>
      <c r="B1684" s="108" t="s">
        <v>3385</v>
      </c>
      <c r="C1684" s="108" t="s">
        <v>300</v>
      </c>
      <c r="D1684" s="108" t="s">
        <v>203</v>
      </c>
      <c r="E1684" s="109" t="s">
        <v>3386</v>
      </c>
    </row>
    <row r="1685" spans="1:5">
      <c r="A1685" s="108">
        <v>5318</v>
      </c>
      <c r="B1685" s="108" t="s">
        <v>3387</v>
      </c>
      <c r="C1685" s="108" t="s">
        <v>300</v>
      </c>
      <c r="D1685" s="108" t="s">
        <v>215</v>
      </c>
      <c r="E1685" s="109" t="s">
        <v>3388</v>
      </c>
    </row>
    <row r="1686" spans="1:5">
      <c r="A1686" s="108">
        <v>5330</v>
      </c>
      <c r="B1686" s="108" t="s">
        <v>3389</v>
      </c>
      <c r="C1686" s="108" t="s">
        <v>300</v>
      </c>
      <c r="D1686" s="108" t="s">
        <v>203</v>
      </c>
      <c r="E1686" s="109" t="s">
        <v>3390</v>
      </c>
    </row>
    <row r="1687" spans="1:5">
      <c r="A1687" s="108">
        <v>44532</v>
      </c>
      <c r="B1687" s="108" t="s">
        <v>3391</v>
      </c>
      <c r="C1687" s="108" t="s">
        <v>202</v>
      </c>
      <c r="D1687" s="108" t="s">
        <v>203</v>
      </c>
      <c r="E1687" s="109" t="s">
        <v>3392</v>
      </c>
    </row>
    <row r="1688" spans="1:5">
      <c r="A1688" s="108">
        <v>44531</v>
      </c>
      <c r="B1688" s="108" t="s">
        <v>3393</v>
      </c>
      <c r="C1688" s="108" t="s">
        <v>202</v>
      </c>
      <c r="D1688" s="108" t="s">
        <v>203</v>
      </c>
      <c r="E1688" s="109" t="s">
        <v>3394</v>
      </c>
    </row>
    <row r="1689" spans="1:5">
      <c r="A1689" s="108">
        <v>38140</v>
      </c>
      <c r="B1689" s="108" t="s">
        <v>3395</v>
      </c>
      <c r="C1689" s="108" t="s">
        <v>202</v>
      </c>
      <c r="D1689" s="108" t="s">
        <v>215</v>
      </c>
      <c r="E1689" s="109" t="s">
        <v>3396</v>
      </c>
    </row>
    <row r="1690" spans="1:5">
      <c r="A1690" s="108">
        <v>13887</v>
      </c>
      <c r="B1690" s="108" t="s">
        <v>3397</v>
      </c>
      <c r="C1690" s="108" t="s">
        <v>202</v>
      </c>
      <c r="D1690" s="108" t="s">
        <v>203</v>
      </c>
      <c r="E1690" s="109" t="s">
        <v>3398</v>
      </c>
    </row>
    <row r="1691" spans="1:5">
      <c r="A1691" s="108">
        <v>44495</v>
      </c>
      <c r="B1691" s="108" t="s">
        <v>3399</v>
      </c>
      <c r="C1691" s="108" t="s">
        <v>202</v>
      </c>
      <c r="D1691" s="108" t="s">
        <v>203</v>
      </c>
      <c r="E1691" s="109" t="s">
        <v>3400</v>
      </c>
    </row>
    <row r="1692" spans="1:5">
      <c r="A1692" s="108">
        <v>44533</v>
      </c>
      <c r="B1692" s="108" t="s">
        <v>3401</v>
      </c>
      <c r="C1692" s="108" t="s">
        <v>202</v>
      </c>
      <c r="D1692" s="108" t="s">
        <v>203</v>
      </c>
      <c r="E1692" s="109" t="s">
        <v>2141</v>
      </c>
    </row>
    <row r="1693" spans="1:5">
      <c r="A1693" s="108">
        <v>44534</v>
      </c>
      <c r="B1693" s="108" t="s">
        <v>3402</v>
      </c>
      <c r="C1693" s="108" t="s">
        <v>202</v>
      </c>
      <c r="D1693" s="108" t="s">
        <v>203</v>
      </c>
      <c r="E1693" s="109" t="s">
        <v>3403</v>
      </c>
    </row>
    <row r="1694" spans="1:5">
      <c r="A1694" s="108">
        <v>34544</v>
      </c>
      <c r="B1694" s="108" t="s">
        <v>3404</v>
      </c>
      <c r="C1694" s="108" t="s">
        <v>202</v>
      </c>
      <c r="D1694" s="108" t="s">
        <v>203</v>
      </c>
      <c r="E1694" s="109" t="s">
        <v>3405</v>
      </c>
    </row>
    <row r="1695" spans="1:5">
      <c r="A1695" s="108">
        <v>34729</v>
      </c>
      <c r="B1695" s="108" t="s">
        <v>3406</v>
      </c>
      <c r="C1695" s="108" t="s">
        <v>202</v>
      </c>
      <c r="D1695" s="108" t="s">
        <v>203</v>
      </c>
      <c r="E1695" s="109" t="s">
        <v>3407</v>
      </c>
    </row>
    <row r="1696" spans="1:5">
      <c r="A1696" s="108">
        <v>34734</v>
      </c>
      <c r="B1696" s="108" t="s">
        <v>3408</v>
      </c>
      <c r="C1696" s="108" t="s">
        <v>202</v>
      </c>
      <c r="D1696" s="108" t="s">
        <v>203</v>
      </c>
      <c r="E1696" s="109" t="s">
        <v>3409</v>
      </c>
    </row>
    <row r="1697" spans="1:5">
      <c r="A1697" s="108">
        <v>34738</v>
      </c>
      <c r="B1697" s="108" t="s">
        <v>3410</v>
      </c>
      <c r="C1697" s="108" t="s">
        <v>202</v>
      </c>
      <c r="D1697" s="108" t="s">
        <v>203</v>
      </c>
      <c r="E1697" s="109" t="s">
        <v>3411</v>
      </c>
    </row>
    <row r="1698" spans="1:5">
      <c r="A1698" s="108">
        <v>34623</v>
      </c>
      <c r="B1698" s="108" t="s">
        <v>3412</v>
      </c>
      <c r="C1698" s="108" t="s">
        <v>202</v>
      </c>
      <c r="D1698" s="108" t="s">
        <v>203</v>
      </c>
      <c r="E1698" s="109" t="s">
        <v>3413</v>
      </c>
    </row>
    <row r="1699" spans="1:5">
      <c r="A1699" s="108">
        <v>34616</v>
      </c>
      <c r="B1699" s="108" t="s">
        <v>3414</v>
      </c>
      <c r="C1699" s="108" t="s">
        <v>202</v>
      </c>
      <c r="D1699" s="108" t="s">
        <v>203</v>
      </c>
      <c r="E1699" s="109" t="s">
        <v>3415</v>
      </c>
    </row>
    <row r="1700" spans="1:5">
      <c r="A1700" s="108">
        <v>34628</v>
      </c>
      <c r="B1700" s="108" t="s">
        <v>3416</v>
      </c>
      <c r="C1700" s="108" t="s">
        <v>202</v>
      </c>
      <c r="D1700" s="108" t="s">
        <v>203</v>
      </c>
      <c r="E1700" s="109" t="s">
        <v>3417</v>
      </c>
    </row>
    <row r="1701" spans="1:5">
      <c r="A1701" s="108">
        <v>34686</v>
      </c>
      <c r="B1701" s="108" t="s">
        <v>3418</v>
      </c>
      <c r="C1701" s="108" t="s">
        <v>202</v>
      </c>
      <c r="D1701" s="108" t="s">
        <v>203</v>
      </c>
      <c r="E1701" s="109" t="s">
        <v>3419</v>
      </c>
    </row>
    <row r="1702" spans="1:5">
      <c r="A1702" s="108">
        <v>34653</v>
      </c>
      <c r="B1702" s="108" t="s">
        <v>3420</v>
      </c>
      <c r="C1702" s="108" t="s">
        <v>202</v>
      </c>
      <c r="D1702" s="108" t="s">
        <v>203</v>
      </c>
      <c r="E1702" s="109" t="s">
        <v>2543</v>
      </c>
    </row>
    <row r="1703" spans="1:5">
      <c r="A1703" s="108">
        <v>34688</v>
      </c>
      <c r="B1703" s="108" t="s">
        <v>3421</v>
      </c>
      <c r="C1703" s="108" t="s">
        <v>202</v>
      </c>
      <c r="D1703" s="108" t="s">
        <v>203</v>
      </c>
      <c r="E1703" s="109" t="s">
        <v>3422</v>
      </c>
    </row>
    <row r="1704" spans="1:5">
      <c r="A1704" s="108">
        <v>34709</v>
      </c>
      <c r="B1704" s="108" t="s">
        <v>3423</v>
      </c>
      <c r="C1704" s="108" t="s">
        <v>202</v>
      </c>
      <c r="D1704" s="108" t="s">
        <v>203</v>
      </c>
      <c r="E1704" s="109" t="s">
        <v>3424</v>
      </c>
    </row>
    <row r="1705" spans="1:5">
      <c r="A1705" s="108">
        <v>34714</v>
      </c>
      <c r="B1705" s="108" t="s">
        <v>3425</v>
      </c>
      <c r="C1705" s="108" t="s">
        <v>202</v>
      </c>
      <c r="D1705" s="108" t="s">
        <v>203</v>
      </c>
      <c r="E1705" s="109" t="s">
        <v>3426</v>
      </c>
    </row>
    <row r="1706" spans="1:5">
      <c r="A1706" s="108">
        <v>2391</v>
      </c>
      <c r="B1706" s="108" t="s">
        <v>3427</v>
      </c>
      <c r="C1706" s="108" t="s">
        <v>202</v>
      </c>
      <c r="D1706" s="108" t="s">
        <v>203</v>
      </c>
      <c r="E1706" s="109" t="s">
        <v>3428</v>
      </c>
    </row>
    <row r="1707" spans="1:5">
      <c r="A1707" s="108">
        <v>2374</v>
      </c>
      <c r="B1707" s="108" t="s">
        <v>3429</v>
      </c>
      <c r="C1707" s="108" t="s">
        <v>202</v>
      </c>
      <c r="D1707" s="108" t="s">
        <v>203</v>
      </c>
      <c r="E1707" s="109" t="s">
        <v>3430</v>
      </c>
    </row>
    <row r="1708" spans="1:5">
      <c r="A1708" s="108">
        <v>2377</v>
      </c>
      <c r="B1708" s="108" t="s">
        <v>3431</v>
      </c>
      <c r="C1708" s="108" t="s">
        <v>202</v>
      </c>
      <c r="D1708" s="108" t="s">
        <v>203</v>
      </c>
      <c r="E1708" s="109" t="s">
        <v>3432</v>
      </c>
    </row>
    <row r="1709" spans="1:5">
      <c r="A1709" s="108">
        <v>2393</v>
      </c>
      <c r="B1709" s="108" t="s">
        <v>3433</v>
      </c>
      <c r="C1709" s="108" t="s">
        <v>202</v>
      </c>
      <c r="D1709" s="108" t="s">
        <v>203</v>
      </c>
      <c r="E1709" s="109" t="s">
        <v>3434</v>
      </c>
    </row>
    <row r="1710" spans="1:5">
      <c r="A1710" s="108">
        <v>34705</v>
      </c>
      <c r="B1710" s="108" t="s">
        <v>3435</v>
      </c>
      <c r="C1710" s="108" t="s">
        <v>202</v>
      </c>
      <c r="D1710" s="108" t="s">
        <v>203</v>
      </c>
      <c r="E1710" s="109" t="s">
        <v>3436</v>
      </c>
    </row>
    <row r="1711" spans="1:5">
      <c r="A1711" s="108">
        <v>34707</v>
      </c>
      <c r="B1711" s="108" t="s">
        <v>3437</v>
      </c>
      <c r="C1711" s="108" t="s">
        <v>202</v>
      </c>
      <c r="D1711" s="108" t="s">
        <v>203</v>
      </c>
      <c r="E1711" s="109" t="s">
        <v>3438</v>
      </c>
    </row>
    <row r="1712" spans="1:5">
      <c r="A1712" s="108">
        <v>2378</v>
      </c>
      <c r="B1712" s="108" t="s">
        <v>3439</v>
      </c>
      <c r="C1712" s="108" t="s">
        <v>202</v>
      </c>
      <c r="D1712" s="108" t="s">
        <v>203</v>
      </c>
      <c r="E1712" s="109" t="s">
        <v>3440</v>
      </c>
    </row>
    <row r="1713" spans="1:5">
      <c r="A1713" s="108">
        <v>2379</v>
      </c>
      <c r="B1713" s="108" t="s">
        <v>3441</v>
      </c>
      <c r="C1713" s="108" t="s">
        <v>202</v>
      </c>
      <c r="D1713" s="108" t="s">
        <v>203</v>
      </c>
      <c r="E1713" s="109" t="s">
        <v>3440</v>
      </c>
    </row>
    <row r="1714" spans="1:5">
      <c r="A1714" s="108">
        <v>2376</v>
      </c>
      <c r="B1714" s="108" t="s">
        <v>3442</v>
      </c>
      <c r="C1714" s="108" t="s">
        <v>202</v>
      </c>
      <c r="D1714" s="108" t="s">
        <v>203</v>
      </c>
      <c r="E1714" s="109" t="s">
        <v>3443</v>
      </c>
    </row>
    <row r="1715" spans="1:5">
      <c r="A1715" s="108">
        <v>2394</v>
      </c>
      <c r="B1715" s="108" t="s">
        <v>3444</v>
      </c>
      <c r="C1715" s="108" t="s">
        <v>202</v>
      </c>
      <c r="D1715" s="108" t="s">
        <v>203</v>
      </c>
      <c r="E1715" s="109" t="s">
        <v>3445</v>
      </c>
    </row>
    <row r="1716" spans="1:5">
      <c r="A1716" s="108">
        <v>2388</v>
      </c>
      <c r="B1716" s="108" t="s">
        <v>3446</v>
      </c>
      <c r="C1716" s="108" t="s">
        <v>202</v>
      </c>
      <c r="D1716" s="108" t="s">
        <v>203</v>
      </c>
      <c r="E1716" s="109" t="s">
        <v>3447</v>
      </c>
    </row>
    <row r="1717" spans="1:5">
      <c r="A1717" s="108">
        <v>34606</v>
      </c>
      <c r="B1717" s="108" t="s">
        <v>3448</v>
      </c>
      <c r="C1717" s="108" t="s">
        <v>202</v>
      </c>
      <c r="D1717" s="108" t="s">
        <v>203</v>
      </c>
      <c r="E1717" s="109" t="s">
        <v>3449</v>
      </c>
    </row>
    <row r="1718" spans="1:5">
      <c r="A1718" s="108">
        <v>34689</v>
      </c>
      <c r="B1718" s="108" t="s">
        <v>3450</v>
      </c>
      <c r="C1718" s="108" t="s">
        <v>202</v>
      </c>
      <c r="D1718" s="108" t="s">
        <v>203</v>
      </c>
      <c r="E1718" s="109" t="s">
        <v>3451</v>
      </c>
    </row>
    <row r="1719" spans="1:5">
      <c r="A1719" s="108">
        <v>2370</v>
      </c>
      <c r="B1719" s="108" t="s">
        <v>3452</v>
      </c>
      <c r="C1719" s="108" t="s">
        <v>202</v>
      </c>
      <c r="D1719" s="108" t="s">
        <v>215</v>
      </c>
      <c r="E1719" s="109" t="s">
        <v>3453</v>
      </c>
    </row>
    <row r="1720" spans="1:5">
      <c r="A1720" s="108">
        <v>2386</v>
      </c>
      <c r="B1720" s="108" t="s">
        <v>3454</v>
      </c>
      <c r="C1720" s="108" t="s">
        <v>202</v>
      </c>
      <c r="D1720" s="108" t="s">
        <v>203</v>
      </c>
      <c r="E1720" s="109" t="s">
        <v>3455</v>
      </c>
    </row>
    <row r="1721" spans="1:5">
      <c r="A1721" s="108">
        <v>2392</v>
      </c>
      <c r="B1721" s="108" t="s">
        <v>3456</v>
      </c>
      <c r="C1721" s="108" t="s">
        <v>202</v>
      </c>
      <c r="D1721" s="108" t="s">
        <v>203</v>
      </c>
      <c r="E1721" s="109" t="s">
        <v>3457</v>
      </c>
    </row>
    <row r="1722" spans="1:5">
      <c r="A1722" s="108">
        <v>2373</v>
      </c>
      <c r="B1722" s="108" t="s">
        <v>3458</v>
      </c>
      <c r="C1722" s="108" t="s">
        <v>202</v>
      </c>
      <c r="D1722" s="108" t="s">
        <v>203</v>
      </c>
      <c r="E1722" s="109" t="s">
        <v>3459</v>
      </c>
    </row>
    <row r="1723" spans="1:5">
      <c r="A1723" s="108">
        <v>39465</v>
      </c>
      <c r="B1723" s="108" t="s">
        <v>3460</v>
      </c>
      <c r="C1723" s="108" t="s">
        <v>202</v>
      </c>
      <c r="D1723" s="108" t="s">
        <v>203</v>
      </c>
      <c r="E1723" s="109" t="s">
        <v>3461</v>
      </c>
    </row>
    <row r="1724" spans="1:5">
      <c r="A1724" s="108">
        <v>39466</v>
      </c>
      <c r="B1724" s="108" t="s">
        <v>3462</v>
      </c>
      <c r="C1724" s="108" t="s">
        <v>202</v>
      </c>
      <c r="D1724" s="108" t="s">
        <v>203</v>
      </c>
      <c r="E1724" s="109" t="s">
        <v>3463</v>
      </c>
    </row>
    <row r="1725" spans="1:5">
      <c r="A1725" s="108">
        <v>39467</v>
      </c>
      <c r="B1725" s="108" t="s">
        <v>3464</v>
      </c>
      <c r="C1725" s="108" t="s">
        <v>202</v>
      </c>
      <c r="D1725" s="108" t="s">
        <v>203</v>
      </c>
      <c r="E1725" s="109" t="s">
        <v>3465</v>
      </c>
    </row>
    <row r="1726" spans="1:5">
      <c r="A1726" s="108">
        <v>39468</v>
      </c>
      <c r="B1726" s="108" t="s">
        <v>3466</v>
      </c>
      <c r="C1726" s="108" t="s">
        <v>202</v>
      </c>
      <c r="D1726" s="108" t="s">
        <v>203</v>
      </c>
      <c r="E1726" s="109" t="s">
        <v>3467</v>
      </c>
    </row>
    <row r="1727" spans="1:5">
      <c r="A1727" s="108">
        <v>39469</v>
      </c>
      <c r="B1727" s="108" t="s">
        <v>3468</v>
      </c>
      <c r="C1727" s="108" t="s">
        <v>202</v>
      </c>
      <c r="D1727" s="108" t="s">
        <v>203</v>
      </c>
      <c r="E1727" s="109" t="s">
        <v>3469</v>
      </c>
    </row>
    <row r="1728" spans="1:5">
      <c r="A1728" s="108">
        <v>39470</v>
      </c>
      <c r="B1728" s="108" t="s">
        <v>3470</v>
      </c>
      <c r="C1728" s="108" t="s">
        <v>202</v>
      </c>
      <c r="D1728" s="108" t="s">
        <v>203</v>
      </c>
      <c r="E1728" s="109" t="s">
        <v>3471</v>
      </c>
    </row>
    <row r="1729" spans="1:5">
      <c r="A1729" s="108">
        <v>39471</v>
      </c>
      <c r="B1729" s="108" t="s">
        <v>3472</v>
      </c>
      <c r="C1729" s="108" t="s">
        <v>202</v>
      </c>
      <c r="D1729" s="108" t="s">
        <v>203</v>
      </c>
      <c r="E1729" s="109" t="s">
        <v>3473</v>
      </c>
    </row>
    <row r="1730" spans="1:5">
      <c r="A1730" s="108">
        <v>39472</v>
      </c>
      <c r="B1730" s="108" t="s">
        <v>3474</v>
      </c>
      <c r="C1730" s="108" t="s">
        <v>202</v>
      </c>
      <c r="D1730" s="108" t="s">
        <v>203</v>
      </c>
      <c r="E1730" s="109" t="s">
        <v>3475</v>
      </c>
    </row>
    <row r="1731" spans="1:5">
      <c r="A1731" s="108">
        <v>39473</v>
      </c>
      <c r="B1731" s="108" t="s">
        <v>3476</v>
      </c>
      <c r="C1731" s="108" t="s">
        <v>202</v>
      </c>
      <c r="D1731" s="108" t="s">
        <v>203</v>
      </c>
      <c r="E1731" s="109" t="s">
        <v>3477</v>
      </c>
    </row>
    <row r="1732" spans="1:5">
      <c r="A1732" s="108">
        <v>39474</v>
      </c>
      <c r="B1732" s="108" t="s">
        <v>3478</v>
      </c>
      <c r="C1732" s="108" t="s">
        <v>202</v>
      </c>
      <c r="D1732" s="108" t="s">
        <v>203</v>
      </c>
      <c r="E1732" s="109" t="s">
        <v>3479</v>
      </c>
    </row>
    <row r="1733" spans="1:5">
      <c r="A1733" s="108">
        <v>39475</v>
      </c>
      <c r="B1733" s="108" t="s">
        <v>3480</v>
      </c>
      <c r="C1733" s="108" t="s">
        <v>202</v>
      </c>
      <c r="D1733" s="108" t="s">
        <v>203</v>
      </c>
      <c r="E1733" s="109" t="s">
        <v>3481</v>
      </c>
    </row>
    <row r="1734" spans="1:5">
      <c r="A1734" s="108">
        <v>39476</v>
      </c>
      <c r="B1734" s="108" t="s">
        <v>3482</v>
      </c>
      <c r="C1734" s="108" t="s">
        <v>202</v>
      </c>
      <c r="D1734" s="108" t="s">
        <v>203</v>
      </c>
      <c r="E1734" s="109" t="s">
        <v>3483</v>
      </c>
    </row>
    <row r="1735" spans="1:5">
      <c r="A1735" s="108">
        <v>39477</v>
      </c>
      <c r="B1735" s="108" t="s">
        <v>3484</v>
      </c>
      <c r="C1735" s="108" t="s">
        <v>202</v>
      </c>
      <c r="D1735" s="108" t="s">
        <v>203</v>
      </c>
      <c r="E1735" s="109" t="s">
        <v>3485</v>
      </c>
    </row>
    <row r="1736" spans="1:5">
      <c r="A1736" s="108">
        <v>39478</v>
      </c>
      <c r="B1736" s="108" t="s">
        <v>3486</v>
      </c>
      <c r="C1736" s="108" t="s">
        <v>202</v>
      </c>
      <c r="D1736" s="108" t="s">
        <v>203</v>
      </c>
      <c r="E1736" s="109" t="s">
        <v>3487</v>
      </c>
    </row>
    <row r="1737" spans="1:5">
      <c r="A1737" s="108">
        <v>39479</v>
      </c>
      <c r="B1737" s="108" t="s">
        <v>3488</v>
      </c>
      <c r="C1737" s="108" t="s">
        <v>202</v>
      </c>
      <c r="D1737" s="108" t="s">
        <v>203</v>
      </c>
      <c r="E1737" s="109" t="s">
        <v>3489</v>
      </c>
    </row>
    <row r="1738" spans="1:5">
      <c r="A1738" s="108">
        <v>39480</v>
      </c>
      <c r="B1738" s="108" t="s">
        <v>3490</v>
      </c>
      <c r="C1738" s="108" t="s">
        <v>202</v>
      </c>
      <c r="D1738" s="108" t="s">
        <v>203</v>
      </c>
      <c r="E1738" s="109" t="s">
        <v>3491</v>
      </c>
    </row>
    <row r="1739" spans="1:5">
      <c r="A1739" s="108">
        <v>39459</v>
      </c>
      <c r="B1739" s="108" t="s">
        <v>3492</v>
      </c>
      <c r="C1739" s="108" t="s">
        <v>202</v>
      </c>
      <c r="D1739" s="108" t="s">
        <v>203</v>
      </c>
      <c r="E1739" s="109" t="s">
        <v>3493</v>
      </c>
    </row>
    <row r="1740" spans="1:5">
      <c r="A1740" s="108">
        <v>39445</v>
      </c>
      <c r="B1740" s="108" t="s">
        <v>3494</v>
      </c>
      <c r="C1740" s="108" t="s">
        <v>202</v>
      </c>
      <c r="D1740" s="108" t="s">
        <v>203</v>
      </c>
      <c r="E1740" s="109" t="s">
        <v>3495</v>
      </c>
    </row>
    <row r="1741" spans="1:5">
      <c r="A1741" s="108">
        <v>39446</v>
      </c>
      <c r="B1741" s="108" t="s">
        <v>3496</v>
      </c>
      <c r="C1741" s="108" t="s">
        <v>202</v>
      </c>
      <c r="D1741" s="108" t="s">
        <v>203</v>
      </c>
      <c r="E1741" s="109" t="s">
        <v>3497</v>
      </c>
    </row>
    <row r="1742" spans="1:5">
      <c r="A1742" s="108">
        <v>39447</v>
      </c>
      <c r="B1742" s="108" t="s">
        <v>3498</v>
      </c>
      <c r="C1742" s="108" t="s">
        <v>202</v>
      </c>
      <c r="D1742" s="108" t="s">
        <v>203</v>
      </c>
      <c r="E1742" s="109" t="s">
        <v>3499</v>
      </c>
    </row>
    <row r="1743" spans="1:5">
      <c r="A1743" s="108">
        <v>39448</v>
      </c>
      <c r="B1743" s="108" t="s">
        <v>3500</v>
      </c>
      <c r="C1743" s="108" t="s">
        <v>202</v>
      </c>
      <c r="D1743" s="108" t="s">
        <v>203</v>
      </c>
      <c r="E1743" s="109" t="s">
        <v>3501</v>
      </c>
    </row>
    <row r="1744" spans="1:5">
      <c r="A1744" s="108">
        <v>39450</v>
      </c>
      <c r="B1744" s="108" t="s">
        <v>3502</v>
      </c>
      <c r="C1744" s="108" t="s">
        <v>202</v>
      </c>
      <c r="D1744" s="108" t="s">
        <v>203</v>
      </c>
      <c r="E1744" s="109" t="s">
        <v>3503</v>
      </c>
    </row>
    <row r="1745" spans="1:5">
      <c r="A1745" s="108">
        <v>39451</v>
      </c>
      <c r="B1745" s="108" t="s">
        <v>3504</v>
      </c>
      <c r="C1745" s="108" t="s">
        <v>202</v>
      </c>
      <c r="D1745" s="108" t="s">
        <v>203</v>
      </c>
      <c r="E1745" s="109" t="s">
        <v>3505</v>
      </c>
    </row>
    <row r="1746" spans="1:5">
      <c r="A1746" s="108">
        <v>39452</v>
      </c>
      <c r="B1746" s="108" t="s">
        <v>3506</v>
      </c>
      <c r="C1746" s="108" t="s">
        <v>202</v>
      </c>
      <c r="D1746" s="108" t="s">
        <v>203</v>
      </c>
      <c r="E1746" s="109" t="s">
        <v>3507</v>
      </c>
    </row>
    <row r="1747" spans="1:5">
      <c r="A1747" s="108">
        <v>39523</v>
      </c>
      <c r="B1747" s="108" t="s">
        <v>3508</v>
      </c>
      <c r="C1747" s="108" t="s">
        <v>202</v>
      </c>
      <c r="D1747" s="108" t="s">
        <v>203</v>
      </c>
      <c r="E1747" s="109" t="s">
        <v>3509</v>
      </c>
    </row>
    <row r="1748" spans="1:5">
      <c r="A1748" s="108">
        <v>39449</v>
      </c>
      <c r="B1748" s="108" t="s">
        <v>3510</v>
      </c>
      <c r="C1748" s="108" t="s">
        <v>202</v>
      </c>
      <c r="D1748" s="108" t="s">
        <v>203</v>
      </c>
      <c r="E1748" s="109" t="s">
        <v>3511</v>
      </c>
    </row>
    <row r="1749" spans="1:5">
      <c r="A1749" s="108">
        <v>39455</v>
      </c>
      <c r="B1749" s="108" t="s">
        <v>3512</v>
      </c>
      <c r="C1749" s="108" t="s">
        <v>202</v>
      </c>
      <c r="D1749" s="108" t="s">
        <v>203</v>
      </c>
      <c r="E1749" s="109" t="s">
        <v>3513</v>
      </c>
    </row>
    <row r="1750" spans="1:5">
      <c r="A1750" s="108">
        <v>39456</v>
      </c>
      <c r="B1750" s="108" t="s">
        <v>3514</v>
      </c>
      <c r="C1750" s="108" t="s">
        <v>202</v>
      </c>
      <c r="D1750" s="108" t="s">
        <v>203</v>
      </c>
      <c r="E1750" s="109" t="s">
        <v>3515</v>
      </c>
    </row>
    <row r="1751" spans="1:5">
      <c r="A1751" s="108">
        <v>39457</v>
      </c>
      <c r="B1751" s="108" t="s">
        <v>3516</v>
      </c>
      <c r="C1751" s="108" t="s">
        <v>202</v>
      </c>
      <c r="D1751" s="108" t="s">
        <v>203</v>
      </c>
      <c r="E1751" s="109" t="s">
        <v>3517</v>
      </c>
    </row>
    <row r="1752" spans="1:5">
      <c r="A1752" s="108">
        <v>39458</v>
      </c>
      <c r="B1752" s="108" t="s">
        <v>3518</v>
      </c>
      <c r="C1752" s="108" t="s">
        <v>202</v>
      </c>
      <c r="D1752" s="108" t="s">
        <v>203</v>
      </c>
      <c r="E1752" s="109" t="s">
        <v>3519</v>
      </c>
    </row>
    <row r="1753" spans="1:5">
      <c r="A1753" s="108">
        <v>39464</v>
      </c>
      <c r="B1753" s="108" t="s">
        <v>3520</v>
      </c>
      <c r="C1753" s="108" t="s">
        <v>202</v>
      </c>
      <c r="D1753" s="108" t="s">
        <v>203</v>
      </c>
      <c r="E1753" s="109" t="s">
        <v>3521</v>
      </c>
    </row>
    <row r="1754" spans="1:5">
      <c r="A1754" s="108">
        <v>39460</v>
      </c>
      <c r="B1754" s="108" t="s">
        <v>3522</v>
      </c>
      <c r="C1754" s="108" t="s">
        <v>202</v>
      </c>
      <c r="D1754" s="108" t="s">
        <v>203</v>
      </c>
      <c r="E1754" s="109" t="s">
        <v>3523</v>
      </c>
    </row>
    <row r="1755" spans="1:5">
      <c r="A1755" s="108">
        <v>39461</v>
      </c>
      <c r="B1755" s="108" t="s">
        <v>3524</v>
      </c>
      <c r="C1755" s="108" t="s">
        <v>202</v>
      </c>
      <c r="D1755" s="108" t="s">
        <v>203</v>
      </c>
      <c r="E1755" s="109" t="s">
        <v>3525</v>
      </c>
    </row>
    <row r="1756" spans="1:5">
      <c r="A1756" s="108">
        <v>39462</v>
      </c>
      <c r="B1756" s="108" t="s">
        <v>3526</v>
      </c>
      <c r="C1756" s="108" t="s">
        <v>202</v>
      </c>
      <c r="D1756" s="108" t="s">
        <v>203</v>
      </c>
      <c r="E1756" s="109" t="s">
        <v>3527</v>
      </c>
    </row>
    <row r="1757" spans="1:5">
      <c r="A1757" s="108">
        <v>39463</v>
      </c>
      <c r="B1757" s="108" t="s">
        <v>3528</v>
      </c>
      <c r="C1757" s="108" t="s">
        <v>202</v>
      </c>
      <c r="D1757" s="108" t="s">
        <v>203</v>
      </c>
      <c r="E1757" s="109" t="s">
        <v>3529</v>
      </c>
    </row>
    <row r="1758" spans="1:5">
      <c r="A1758" s="108">
        <v>26039</v>
      </c>
      <c r="B1758" s="108" t="s">
        <v>3530</v>
      </c>
      <c r="C1758" s="108" t="s">
        <v>202</v>
      </c>
      <c r="D1758" s="108" t="s">
        <v>206</v>
      </c>
      <c r="E1758" s="109" t="s">
        <v>3531</v>
      </c>
    </row>
    <row r="1759" spans="1:5">
      <c r="A1759" s="108">
        <v>2401</v>
      </c>
      <c r="B1759" s="108" t="s">
        <v>3532</v>
      </c>
      <c r="C1759" s="108" t="s">
        <v>202</v>
      </c>
      <c r="D1759" s="108" t="s">
        <v>206</v>
      </c>
      <c r="E1759" s="109" t="s">
        <v>3533</v>
      </c>
    </row>
    <row r="1760" spans="1:5">
      <c r="A1760" s="108">
        <v>38870</v>
      </c>
      <c r="B1760" s="108" t="s">
        <v>3534</v>
      </c>
      <c r="C1760" s="108" t="s">
        <v>202</v>
      </c>
      <c r="D1760" s="108" t="s">
        <v>206</v>
      </c>
      <c r="E1760" s="109" t="s">
        <v>3535</v>
      </c>
    </row>
    <row r="1761" spans="1:5">
      <c r="A1761" s="108">
        <v>38869</v>
      </c>
      <c r="B1761" s="108" t="s">
        <v>3536</v>
      </c>
      <c r="C1761" s="108" t="s">
        <v>202</v>
      </c>
      <c r="D1761" s="108" t="s">
        <v>206</v>
      </c>
      <c r="E1761" s="109" t="s">
        <v>3537</v>
      </c>
    </row>
    <row r="1762" spans="1:5">
      <c r="A1762" s="108">
        <v>38872</v>
      </c>
      <c r="B1762" s="108" t="s">
        <v>3538</v>
      </c>
      <c r="C1762" s="108" t="s">
        <v>202</v>
      </c>
      <c r="D1762" s="108" t="s">
        <v>206</v>
      </c>
      <c r="E1762" s="109" t="s">
        <v>3539</v>
      </c>
    </row>
    <row r="1763" spans="1:5">
      <c r="A1763" s="108">
        <v>38871</v>
      </c>
      <c r="B1763" s="108" t="s">
        <v>3540</v>
      </c>
      <c r="C1763" s="108" t="s">
        <v>202</v>
      </c>
      <c r="D1763" s="108" t="s">
        <v>206</v>
      </c>
      <c r="E1763" s="109" t="s">
        <v>3541</v>
      </c>
    </row>
    <row r="1764" spans="1:5">
      <c r="A1764" s="108">
        <v>39283</v>
      </c>
      <c r="B1764" s="108" t="s">
        <v>3542</v>
      </c>
      <c r="C1764" s="108" t="s">
        <v>202</v>
      </c>
      <c r="D1764" s="108" t="s">
        <v>206</v>
      </c>
      <c r="E1764" s="109" t="s">
        <v>3543</v>
      </c>
    </row>
    <row r="1765" spans="1:5">
      <c r="A1765" s="108">
        <v>39285</v>
      </c>
      <c r="B1765" s="108" t="s">
        <v>3544</v>
      </c>
      <c r="C1765" s="108" t="s">
        <v>202</v>
      </c>
      <c r="D1765" s="108" t="s">
        <v>206</v>
      </c>
      <c r="E1765" s="109" t="s">
        <v>3545</v>
      </c>
    </row>
    <row r="1766" spans="1:5">
      <c r="A1766" s="108">
        <v>39286</v>
      </c>
      <c r="B1766" s="108" t="s">
        <v>3546</v>
      </c>
      <c r="C1766" s="108" t="s">
        <v>202</v>
      </c>
      <c r="D1766" s="108" t="s">
        <v>206</v>
      </c>
      <c r="E1766" s="109" t="s">
        <v>3547</v>
      </c>
    </row>
    <row r="1767" spans="1:5">
      <c r="A1767" s="108">
        <v>39288</v>
      </c>
      <c r="B1767" s="108" t="s">
        <v>3548</v>
      </c>
      <c r="C1767" s="108" t="s">
        <v>202</v>
      </c>
      <c r="D1767" s="108" t="s">
        <v>206</v>
      </c>
      <c r="E1767" s="109" t="s">
        <v>3549</v>
      </c>
    </row>
    <row r="1768" spans="1:5">
      <c r="A1768" s="108">
        <v>44476</v>
      </c>
      <c r="B1768" s="108" t="s">
        <v>3550</v>
      </c>
      <c r="C1768" s="108" t="s">
        <v>978</v>
      </c>
      <c r="D1768" s="108" t="s">
        <v>203</v>
      </c>
      <c r="E1768" s="109" t="s">
        <v>3551</v>
      </c>
    </row>
    <row r="1769" spans="1:5">
      <c r="A1769" s="108">
        <v>10629</v>
      </c>
      <c r="B1769" s="108" t="s">
        <v>3552</v>
      </c>
      <c r="C1769" s="108" t="s">
        <v>978</v>
      </c>
      <c r="D1769" s="108" t="s">
        <v>203</v>
      </c>
      <c r="E1769" s="109" t="s">
        <v>3553</v>
      </c>
    </row>
    <row r="1770" spans="1:5">
      <c r="A1770" s="108">
        <v>10698</v>
      </c>
      <c r="B1770" s="108" t="s">
        <v>3554</v>
      </c>
      <c r="C1770" s="108" t="s">
        <v>978</v>
      </c>
      <c r="D1770" s="108" t="s">
        <v>206</v>
      </c>
      <c r="E1770" s="109" t="s">
        <v>3555</v>
      </c>
    </row>
    <row r="1771" spans="1:5">
      <c r="A1771" s="108">
        <v>40521</v>
      </c>
      <c r="B1771" s="108" t="s">
        <v>3556</v>
      </c>
      <c r="C1771" s="108" t="s">
        <v>202</v>
      </c>
      <c r="D1771" s="108" t="s">
        <v>203</v>
      </c>
      <c r="E1771" s="109" t="s">
        <v>3557</v>
      </c>
    </row>
    <row r="1772" spans="1:5">
      <c r="A1772" s="108">
        <v>2432</v>
      </c>
      <c r="B1772" s="108" t="s">
        <v>3558</v>
      </c>
      <c r="C1772" s="108" t="s">
        <v>202</v>
      </c>
      <c r="D1772" s="108" t="s">
        <v>203</v>
      </c>
      <c r="E1772" s="109" t="s">
        <v>1036</v>
      </c>
    </row>
    <row r="1773" spans="1:5">
      <c r="A1773" s="108">
        <v>2433</v>
      </c>
      <c r="B1773" s="108" t="s">
        <v>3559</v>
      </c>
      <c r="C1773" s="108" t="s">
        <v>202</v>
      </c>
      <c r="D1773" s="108" t="s">
        <v>203</v>
      </c>
      <c r="E1773" s="109" t="s">
        <v>309</v>
      </c>
    </row>
    <row r="1774" spans="1:5">
      <c r="A1774" s="108">
        <v>2418</v>
      </c>
      <c r="B1774" s="108" t="s">
        <v>3560</v>
      </c>
      <c r="C1774" s="108" t="s">
        <v>202</v>
      </c>
      <c r="D1774" s="108" t="s">
        <v>215</v>
      </c>
      <c r="E1774" s="109" t="s">
        <v>2669</v>
      </c>
    </row>
    <row r="1775" spans="1:5">
      <c r="A1775" s="108">
        <v>2420</v>
      </c>
      <c r="B1775" s="108" t="s">
        <v>3561</v>
      </c>
      <c r="C1775" s="108" t="s">
        <v>202</v>
      </c>
      <c r="D1775" s="108" t="s">
        <v>203</v>
      </c>
      <c r="E1775" s="109" t="s">
        <v>3562</v>
      </c>
    </row>
    <row r="1776" spans="1:5">
      <c r="A1776" s="108">
        <v>11447</v>
      </c>
      <c r="B1776" s="108" t="s">
        <v>3563</v>
      </c>
      <c r="C1776" s="108" t="s">
        <v>202</v>
      </c>
      <c r="D1776" s="108" t="s">
        <v>203</v>
      </c>
      <c r="E1776" s="109" t="s">
        <v>3564</v>
      </c>
    </row>
    <row r="1777" spans="1:5">
      <c r="A1777" s="108">
        <v>11451</v>
      </c>
      <c r="B1777" s="108" t="s">
        <v>3565</v>
      </c>
      <c r="C1777" s="108" t="s">
        <v>202</v>
      </c>
      <c r="D1777" s="108" t="s">
        <v>203</v>
      </c>
      <c r="E1777" s="109" t="s">
        <v>3566</v>
      </c>
    </row>
    <row r="1778" spans="1:5">
      <c r="A1778" s="108">
        <v>11116</v>
      </c>
      <c r="B1778" s="108" t="s">
        <v>3567</v>
      </c>
      <c r="C1778" s="108" t="s">
        <v>202</v>
      </c>
      <c r="D1778" s="108" t="s">
        <v>206</v>
      </c>
      <c r="E1778" s="109" t="s">
        <v>3568</v>
      </c>
    </row>
    <row r="1779" spans="1:5">
      <c r="A1779" s="108">
        <v>38411</v>
      </c>
      <c r="B1779" s="108" t="s">
        <v>3569</v>
      </c>
      <c r="C1779" s="108" t="s">
        <v>202</v>
      </c>
      <c r="D1779" s="108" t="s">
        <v>203</v>
      </c>
      <c r="E1779" s="109" t="s">
        <v>3570</v>
      </c>
    </row>
    <row r="1780" spans="1:5">
      <c r="A1780" s="108">
        <v>38189</v>
      </c>
      <c r="B1780" s="108" t="s">
        <v>3571</v>
      </c>
      <c r="C1780" s="108" t="s">
        <v>202</v>
      </c>
      <c r="D1780" s="108" t="s">
        <v>203</v>
      </c>
      <c r="E1780" s="109" t="s">
        <v>3572</v>
      </c>
    </row>
    <row r="1781" spans="1:5">
      <c r="A1781" s="108">
        <v>38190</v>
      </c>
      <c r="B1781" s="108" t="s">
        <v>3573</v>
      </c>
      <c r="C1781" s="108" t="s">
        <v>202</v>
      </c>
      <c r="D1781" s="108" t="s">
        <v>203</v>
      </c>
      <c r="E1781" s="109" t="s">
        <v>3574</v>
      </c>
    </row>
    <row r="1782" spans="1:5">
      <c r="A1782" s="108">
        <v>7608</v>
      </c>
      <c r="B1782" s="108" t="s">
        <v>3575</v>
      </c>
      <c r="C1782" s="108" t="s">
        <v>202</v>
      </c>
      <c r="D1782" s="108" t="s">
        <v>203</v>
      </c>
      <c r="E1782" s="109" t="s">
        <v>3576</v>
      </c>
    </row>
    <row r="1783" spans="1:5">
      <c r="A1783" s="108">
        <v>1370</v>
      </c>
      <c r="B1783" s="108" t="s">
        <v>3577</v>
      </c>
      <c r="C1783" s="108" t="s">
        <v>202</v>
      </c>
      <c r="D1783" s="108" t="s">
        <v>203</v>
      </c>
      <c r="E1783" s="109" t="s">
        <v>3578</v>
      </c>
    </row>
    <row r="1784" spans="1:5">
      <c r="A1784" s="108">
        <v>36516</v>
      </c>
      <c r="B1784" s="108" t="s">
        <v>3579</v>
      </c>
      <c r="C1784" s="108" t="s">
        <v>202</v>
      </c>
      <c r="D1784" s="108" t="s">
        <v>206</v>
      </c>
      <c r="E1784" s="109" t="s">
        <v>3580</v>
      </c>
    </row>
    <row r="1785" spans="1:5">
      <c r="A1785" s="108">
        <v>34777</v>
      </c>
      <c r="B1785" s="108" t="s">
        <v>3581</v>
      </c>
      <c r="C1785" s="108" t="s">
        <v>202</v>
      </c>
      <c r="D1785" s="108" t="s">
        <v>203</v>
      </c>
      <c r="E1785" s="109" t="s">
        <v>3582</v>
      </c>
    </row>
    <row r="1786" spans="1:5">
      <c r="A1786" s="108">
        <v>7272</v>
      </c>
      <c r="B1786" s="108" t="s">
        <v>3583</v>
      </c>
      <c r="C1786" s="108" t="s">
        <v>202</v>
      </c>
      <c r="D1786" s="108" t="s">
        <v>203</v>
      </c>
      <c r="E1786" s="109" t="s">
        <v>2055</v>
      </c>
    </row>
    <row r="1787" spans="1:5">
      <c r="A1787" s="108">
        <v>10605</v>
      </c>
      <c r="B1787" s="108" t="s">
        <v>3584</v>
      </c>
      <c r="C1787" s="108" t="s">
        <v>202</v>
      </c>
      <c r="D1787" s="108" t="s">
        <v>203</v>
      </c>
      <c r="E1787" s="109" t="s">
        <v>3585</v>
      </c>
    </row>
    <row r="1788" spans="1:5">
      <c r="A1788" s="108">
        <v>10604</v>
      </c>
      <c r="B1788" s="108" t="s">
        <v>3586</v>
      </c>
      <c r="C1788" s="108" t="s">
        <v>202</v>
      </c>
      <c r="D1788" s="108" t="s">
        <v>203</v>
      </c>
      <c r="E1788" s="109" t="s">
        <v>3587</v>
      </c>
    </row>
    <row r="1789" spans="1:5">
      <c r="A1789" s="108">
        <v>672</v>
      </c>
      <c r="B1789" s="108" t="s">
        <v>3588</v>
      </c>
      <c r="C1789" s="108" t="s">
        <v>202</v>
      </c>
      <c r="D1789" s="108" t="s">
        <v>203</v>
      </c>
      <c r="E1789" s="109" t="s">
        <v>3589</v>
      </c>
    </row>
    <row r="1790" spans="1:5">
      <c r="A1790" s="108">
        <v>668</v>
      </c>
      <c r="B1790" s="108" t="s">
        <v>3590</v>
      </c>
      <c r="C1790" s="108" t="s">
        <v>202</v>
      </c>
      <c r="D1790" s="108" t="s">
        <v>203</v>
      </c>
      <c r="E1790" s="109" t="s">
        <v>3591</v>
      </c>
    </row>
    <row r="1791" spans="1:5">
      <c r="A1791" s="108">
        <v>10578</v>
      </c>
      <c r="B1791" s="108" t="s">
        <v>3592</v>
      </c>
      <c r="C1791" s="108" t="s">
        <v>202</v>
      </c>
      <c r="D1791" s="108" t="s">
        <v>203</v>
      </c>
      <c r="E1791" s="109" t="s">
        <v>3593</v>
      </c>
    </row>
    <row r="1792" spans="1:5">
      <c r="A1792" s="108">
        <v>666</v>
      </c>
      <c r="B1792" s="108" t="s">
        <v>3594</v>
      </c>
      <c r="C1792" s="108" t="s">
        <v>202</v>
      </c>
      <c r="D1792" s="108" t="s">
        <v>203</v>
      </c>
      <c r="E1792" s="109" t="s">
        <v>3595</v>
      </c>
    </row>
    <row r="1793" spans="1:5">
      <c r="A1793" s="108">
        <v>665</v>
      </c>
      <c r="B1793" s="108" t="s">
        <v>3596</v>
      </c>
      <c r="C1793" s="108" t="s">
        <v>202</v>
      </c>
      <c r="D1793" s="108" t="s">
        <v>203</v>
      </c>
      <c r="E1793" s="109" t="s">
        <v>3597</v>
      </c>
    </row>
    <row r="1794" spans="1:5">
      <c r="A1794" s="108">
        <v>10577</v>
      </c>
      <c r="B1794" s="108" t="s">
        <v>3598</v>
      </c>
      <c r="C1794" s="108" t="s">
        <v>202</v>
      </c>
      <c r="D1794" s="108" t="s">
        <v>203</v>
      </c>
      <c r="E1794" s="109" t="s">
        <v>3599</v>
      </c>
    </row>
    <row r="1795" spans="1:5">
      <c r="A1795" s="108">
        <v>10583</v>
      </c>
      <c r="B1795" s="108" t="s">
        <v>3600</v>
      </c>
      <c r="C1795" s="108" t="s">
        <v>202</v>
      </c>
      <c r="D1795" s="108" t="s">
        <v>203</v>
      </c>
      <c r="E1795" s="109" t="s">
        <v>3601</v>
      </c>
    </row>
    <row r="1796" spans="1:5">
      <c r="A1796" s="108">
        <v>10579</v>
      </c>
      <c r="B1796" s="108" t="s">
        <v>3602</v>
      </c>
      <c r="C1796" s="108" t="s">
        <v>202</v>
      </c>
      <c r="D1796" s="108" t="s">
        <v>203</v>
      </c>
      <c r="E1796" s="109" t="s">
        <v>3603</v>
      </c>
    </row>
    <row r="1797" spans="1:5">
      <c r="A1797" s="108">
        <v>10582</v>
      </c>
      <c r="B1797" s="108" t="s">
        <v>3604</v>
      </c>
      <c r="C1797" s="108" t="s">
        <v>202</v>
      </c>
      <c r="D1797" s="108" t="s">
        <v>203</v>
      </c>
      <c r="E1797" s="109" t="s">
        <v>3605</v>
      </c>
    </row>
    <row r="1798" spans="1:5">
      <c r="A1798" s="108">
        <v>2436</v>
      </c>
      <c r="B1798" s="108" t="s">
        <v>3606</v>
      </c>
      <c r="C1798" s="108" t="s">
        <v>494</v>
      </c>
      <c r="D1798" s="108" t="s">
        <v>215</v>
      </c>
      <c r="E1798" s="109" t="s">
        <v>858</v>
      </c>
    </row>
    <row r="1799" spans="1:5">
      <c r="A1799" s="108">
        <v>40918</v>
      </c>
      <c r="B1799" s="108" t="s">
        <v>3607</v>
      </c>
      <c r="C1799" s="108" t="s">
        <v>497</v>
      </c>
      <c r="D1799" s="108" t="s">
        <v>203</v>
      </c>
      <c r="E1799" s="109" t="s">
        <v>860</v>
      </c>
    </row>
    <row r="1800" spans="1:5">
      <c r="A1800" s="108">
        <v>2439</v>
      </c>
      <c r="B1800" s="108" t="s">
        <v>3608</v>
      </c>
      <c r="C1800" s="108" t="s">
        <v>494</v>
      </c>
      <c r="D1800" s="108" t="s">
        <v>203</v>
      </c>
      <c r="E1800" s="109" t="s">
        <v>858</v>
      </c>
    </row>
    <row r="1801" spans="1:5">
      <c r="A1801" s="108">
        <v>40923</v>
      </c>
      <c r="B1801" s="108" t="s">
        <v>3609</v>
      </c>
      <c r="C1801" s="108" t="s">
        <v>497</v>
      </c>
      <c r="D1801" s="108" t="s">
        <v>203</v>
      </c>
      <c r="E1801" s="109" t="s">
        <v>860</v>
      </c>
    </row>
    <row r="1802" spans="1:5">
      <c r="A1802" s="108">
        <v>10998</v>
      </c>
      <c r="B1802" s="108" t="s">
        <v>3610</v>
      </c>
      <c r="C1802" s="108" t="s">
        <v>297</v>
      </c>
      <c r="D1802" s="108" t="s">
        <v>203</v>
      </c>
      <c r="E1802" s="109" t="s">
        <v>1988</v>
      </c>
    </row>
    <row r="1803" spans="1:5">
      <c r="A1803" s="108">
        <v>11002</v>
      </c>
      <c r="B1803" s="108" t="s">
        <v>3611</v>
      </c>
      <c r="C1803" s="108" t="s">
        <v>297</v>
      </c>
      <c r="D1803" s="108" t="s">
        <v>203</v>
      </c>
      <c r="E1803" s="109" t="s">
        <v>3612</v>
      </c>
    </row>
    <row r="1804" spans="1:5">
      <c r="A1804" s="108">
        <v>10999</v>
      </c>
      <c r="B1804" s="108" t="s">
        <v>3613</v>
      </c>
      <c r="C1804" s="108" t="s">
        <v>297</v>
      </c>
      <c r="D1804" s="108" t="s">
        <v>203</v>
      </c>
      <c r="E1804" s="109" t="s">
        <v>3614</v>
      </c>
    </row>
    <row r="1805" spans="1:5">
      <c r="A1805" s="108">
        <v>10997</v>
      </c>
      <c r="B1805" s="108" t="s">
        <v>3615</v>
      </c>
      <c r="C1805" s="108" t="s">
        <v>297</v>
      </c>
      <c r="D1805" s="108" t="s">
        <v>215</v>
      </c>
      <c r="E1805" s="109" t="s">
        <v>3616</v>
      </c>
    </row>
    <row r="1806" spans="1:5">
      <c r="A1806" s="108">
        <v>2685</v>
      </c>
      <c r="B1806" s="108" t="s">
        <v>3617</v>
      </c>
      <c r="C1806" s="108" t="s">
        <v>290</v>
      </c>
      <c r="D1806" s="108" t="s">
        <v>203</v>
      </c>
      <c r="E1806" s="109" t="s">
        <v>3618</v>
      </c>
    </row>
    <row r="1807" spans="1:5">
      <c r="A1807" s="108">
        <v>2680</v>
      </c>
      <c r="B1807" s="108" t="s">
        <v>3619</v>
      </c>
      <c r="C1807" s="108" t="s">
        <v>290</v>
      </c>
      <c r="D1807" s="108" t="s">
        <v>203</v>
      </c>
      <c r="E1807" s="109" t="s">
        <v>3620</v>
      </c>
    </row>
    <row r="1808" spans="1:5">
      <c r="A1808" s="108">
        <v>2684</v>
      </c>
      <c r="B1808" s="108" t="s">
        <v>3621</v>
      </c>
      <c r="C1808" s="108" t="s">
        <v>290</v>
      </c>
      <c r="D1808" s="108" t="s">
        <v>203</v>
      </c>
      <c r="E1808" s="109" t="s">
        <v>3622</v>
      </c>
    </row>
    <row r="1809" spans="1:5">
      <c r="A1809" s="108">
        <v>2673</v>
      </c>
      <c r="B1809" s="108" t="s">
        <v>3623</v>
      </c>
      <c r="C1809" s="108" t="s">
        <v>290</v>
      </c>
      <c r="D1809" s="108" t="s">
        <v>215</v>
      </c>
      <c r="E1809" s="109" t="s">
        <v>1638</v>
      </c>
    </row>
    <row r="1810" spans="1:5">
      <c r="A1810" s="108">
        <v>2681</v>
      </c>
      <c r="B1810" s="108" t="s">
        <v>3624</v>
      </c>
      <c r="C1810" s="108" t="s">
        <v>290</v>
      </c>
      <c r="D1810" s="108" t="s">
        <v>203</v>
      </c>
      <c r="E1810" s="109" t="s">
        <v>3625</v>
      </c>
    </row>
    <row r="1811" spans="1:5">
      <c r="A1811" s="108">
        <v>2682</v>
      </c>
      <c r="B1811" s="108" t="s">
        <v>3626</v>
      </c>
      <c r="C1811" s="108" t="s">
        <v>290</v>
      </c>
      <c r="D1811" s="108" t="s">
        <v>203</v>
      </c>
      <c r="E1811" s="109" t="s">
        <v>3627</v>
      </c>
    </row>
    <row r="1812" spans="1:5">
      <c r="A1812" s="108">
        <v>2686</v>
      </c>
      <c r="B1812" s="108" t="s">
        <v>3628</v>
      </c>
      <c r="C1812" s="108" t="s">
        <v>290</v>
      </c>
      <c r="D1812" s="108" t="s">
        <v>203</v>
      </c>
      <c r="E1812" s="109" t="s">
        <v>3629</v>
      </c>
    </row>
    <row r="1813" spans="1:5">
      <c r="A1813" s="108">
        <v>2674</v>
      </c>
      <c r="B1813" s="108" t="s">
        <v>3630</v>
      </c>
      <c r="C1813" s="108" t="s">
        <v>290</v>
      </c>
      <c r="D1813" s="108" t="s">
        <v>203</v>
      </c>
      <c r="E1813" s="109" t="s">
        <v>3631</v>
      </c>
    </row>
    <row r="1814" spans="1:5">
      <c r="A1814" s="108">
        <v>2683</v>
      </c>
      <c r="B1814" s="108" t="s">
        <v>3632</v>
      </c>
      <c r="C1814" s="108" t="s">
        <v>290</v>
      </c>
      <c r="D1814" s="108" t="s">
        <v>203</v>
      </c>
      <c r="E1814" s="109" t="s">
        <v>3633</v>
      </c>
    </row>
    <row r="1815" spans="1:5">
      <c r="A1815" s="108">
        <v>2676</v>
      </c>
      <c r="B1815" s="108" t="s">
        <v>3634</v>
      </c>
      <c r="C1815" s="108" t="s">
        <v>290</v>
      </c>
      <c r="D1815" s="108" t="s">
        <v>203</v>
      </c>
      <c r="E1815" s="109" t="s">
        <v>551</v>
      </c>
    </row>
    <row r="1816" spans="1:5">
      <c r="A1816" s="108">
        <v>2678</v>
      </c>
      <c r="B1816" s="108" t="s">
        <v>3635</v>
      </c>
      <c r="C1816" s="108" t="s">
        <v>290</v>
      </c>
      <c r="D1816" s="108" t="s">
        <v>203</v>
      </c>
      <c r="E1816" s="109" t="s">
        <v>3636</v>
      </c>
    </row>
    <row r="1817" spans="1:5">
      <c r="A1817" s="108">
        <v>2679</v>
      </c>
      <c r="B1817" s="108" t="s">
        <v>3637</v>
      </c>
      <c r="C1817" s="108" t="s">
        <v>290</v>
      </c>
      <c r="D1817" s="108" t="s">
        <v>203</v>
      </c>
      <c r="E1817" s="109" t="s">
        <v>3638</v>
      </c>
    </row>
    <row r="1818" spans="1:5">
      <c r="A1818" s="108">
        <v>12070</v>
      </c>
      <c r="B1818" s="108" t="s">
        <v>3639</v>
      </c>
      <c r="C1818" s="108" t="s">
        <v>290</v>
      </c>
      <c r="D1818" s="108" t="s">
        <v>203</v>
      </c>
      <c r="E1818" s="109" t="s">
        <v>2987</v>
      </c>
    </row>
    <row r="1819" spans="1:5">
      <c r="A1819" s="108">
        <v>2675</v>
      </c>
      <c r="B1819" s="108" t="s">
        <v>3640</v>
      </c>
      <c r="C1819" s="108" t="s">
        <v>290</v>
      </c>
      <c r="D1819" s="108" t="s">
        <v>203</v>
      </c>
      <c r="E1819" s="109" t="s">
        <v>3641</v>
      </c>
    </row>
    <row r="1820" spans="1:5">
      <c r="A1820" s="108">
        <v>12067</v>
      </c>
      <c r="B1820" s="108" t="s">
        <v>3642</v>
      </c>
      <c r="C1820" s="108" t="s">
        <v>290</v>
      </c>
      <c r="D1820" s="108" t="s">
        <v>203</v>
      </c>
      <c r="E1820" s="109" t="s">
        <v>3643</v>
      </c>
    </row>
    <row r="1821" spans="1:5">
      <c r="A1821" s="108">
        <v>21136</v>
      </c>
      <c r="B1821" s="108" t="s">
        <v>3644</v>
      </c>
      <c r="C1821" s="108" t="s">
        <v>290</v>
      </c>
      <c r="D1821" s="108" t="s">
        <v>203</v>
      </c>
      <c r="E1821" s="109" t="s">
        <v>2541</v>
      </c>
    </row>
    <row r="1822" spans="1:5">
      <c r="A1822" s="108">
        <v>21128</v>
      </c>
      <c r="B1822" s="108" t="s">
        <v>3645</v>
      </c>
      <c r="C1822" s="108" t="s">
        <v>290</v>
      </c>
      <c r="D1822" s="108" t="s">
        <v>215</v>
      </c>
      <c r="E1822" s="109" t="s">
        <v>3646</v>
      </c>
    </row>
    <row r="1823" spans="1:5">
      <c r="A1823" s="108">
        <v>21130</v>
      </c>
      <c r="B1823" s="108" t="s">
        <v>3647</v>
      </c>
      <c r="C1823" s="108" t="s">
        <v>290</v>
      </c>
      <c r="D1823" s="108" t="s">
        <v>203</v>
      </c>
      <c r="E1823" s="109" t="s">
        <v>3648</v>
      </c>
    </row>
    <row r="1824" spans="1:5">
      <c r="A1824" s="108">
        <v>21135</v>
      </c>
      <c r="B1824" s="108" t="s">
        <v>3649</v>
      </c>
      <c r="C1824" s="108" t="s">
        <v>290</v>
      </c>
      <c r="D1824" s="108" t="s">
        <v>203</v>
      </c>
      <c r="E1824" s="109" t="s">
        <v>3650</v>
      </c>
    </row>
    <row r="1825" spans="1:5">
      <c r="A1825" s="108">
        <v>40401</v>
      </c>
      <c r="B1825" s="108" t="s">
        <v>3651</v>
      </c>
      <c r="C1825" s="108" t="s">
        <v>290</v>
      </c>
      <c r="D1825" s="108" t="s">
        <v>203</v>
      </c>
      <c r="E1825" s="109" t="s">
        <v>2060</v>
      </c>
    </row>
    <row r="1826" spans="1:5">
      <c r="A1826" s="108">
        <v>40402</v>
      </c>
      <c r="B1826" s="108" t="s">
        <v>3652</v>
      </c>
      <c r="C1826" s="108" t="s">
        <v>290</v>
      </c>
      <c r="D1826" s="108" t="s">
        <v>203</v>
      </c>
      <c r="E1826" s="109" t="s">
        <v>3653</v>
      </c>
    </row>
    <row r="1827" spans="1:5">
      <c r="A1827" s="108">
        <v>40400</v>
      </c>
      <c r="B1827" s="108" t="s">
        <v>3654</v>
      </c>
      <c r="C1827" s="108" t="s">
        <v>290</v>
      </c>
      <c r="D1827" s="108" t="s">
        <v>203</v>
      </c>
      <c r="E1827" s="109" t="s">
        <v>1871</v>
      </c>
    </row>
    <row r="1828" spans="1:5">
      <c r="A1828" s="108">
        <v>2504</v>
      </c>
      <c r="B1828" s="108" t="s">
        <v>3655</v>
      </c>
      <c r="C1828" s="108" t="s">
        <v>290</v>
      </c>
      <c r="D1828" s="108" t="s">
        <v>203</v>
      </c>
      <c r="E1828" s="109" t="s">
        <v>1682</v>
      </c>
    </row>
    <row r="1829" spans="1:5">
      <c r="A1829" s="108">
        <v>2501</v>
      </c>
      <c r="B1829" s="108" t="s">
        <v>3656</v>
      </c>
      <c r="C1829" s="108" t="s">
        <v>290</v>
      </c>
      <c r="D1829" s="108" t="s">
        <v>203</v>
      </c>
      <c r="E1829" s="109" t="s">
        <v>3657</v>
      </c>
    </row>
    <row r="1830" spans="1:5">
      <c r="A1830" s="108">
        <v>2502</v>
      </c>
      <c r="B1830" s="108" t="s">
        <v>3658</v>
      </c>
      <c r="C1830" s="108" t="s">
        <v>290</v>
      </c>
      <c r="D1830" s="108" t="s">
        <v>203</v>
      </c>
      <c r="E1830" s="109" t="s">
        <v>3659</v>
      </c>
    </row>
    <row r="1831" spans="1:5">
      <c r="A1831" s="108">
        <v>2503</v>
      </c>
      <c r="B1831" s="108" t="s">
        <v>3660</v>
      </c>
      <c r="C1831" s="108" t="s">
        <v>290</v>
      </c>
      <c r="D1831" s="108" t="s">
        <v>203</v>
      </c>
      <c r="E1831" s="109" t="s">
        <v>3661</v>
      </c>
    </row>
    <row r="1832" spans="1:5">
      <c r="A1832" s="108">
        <v>2500</v>
      </c>
      <c r="B1832" s="108" t="s">
        <v>3662</v>
      </c>
      <c r="C1832" s="108" t="s">
        <v>290</v>
      </c>
      <c r="D1832" s="108" t="s">
        <v>203</v>
      </c>
      <c r="E1832" s="109" t="s">
        <v>3663</v>
      </c>
    </row>
    <row r="1833" spans="1:5">
      <c r="A1833" s="108">
        <v>2505</v>
      </c>
      <c r="B1833" s="108" t="s">
        <v>3664</v>
      </c>
      <c r="C1833" s="108" t="s">
        <v>290</v>
      </c>
      <c r="D1833" s="108" t="s">
        <v>203</v>
      </c>
      <c r="E1833" s="109" t="s">
        <v>3665</v>
      </c>
    </row>
    <row r="1834" spans="1:5">
      <c r="A1834" s="108">
        <v>12056</v>
      </c>
      <c r="B1834" s="108" t="s">
        <v>3666</v>
      </c>
      <c r="C1834" s="108" t="s">
        <v>290</v>
      </c>
      <c r="D1834" s="108" t="s">
        <v>203</v>
      </c>
      <c r="E1834" s="109" t="s">
        <v>3667</v>
      </c>
    </row>
    <row r="1835" spans="1:5">
      <c r="A1835" s="108">
        <v>12057</v>
      </c>
      <c r="B1835" s="108" t="s">
        <v>3668</v>
      </c>
      <c r="C1835" s="108" t="s">
        <v>290</v>
      </c>
      <c r="D1835" s="108" t="s">
        <v>203</v>
      </c>
      <c r="E1835" s="109" t="s">
        <v>3669</v>
      </c>
    </row>
    <row r="1836" spans="1:5">
      <c r="A1836" s="108">
        <v>12059</v>
      </c>
      <c r="B1836" s="108" t="s">
        <v>3670</v>
      </c>
      <c r="C1836" s="108" t="s">
        <v>290</v>
      </c>
      <c r="D1836" s="108" t="s">
        <v>203</v>
      </c>
      <c r="E1836" s="109" t="s">
        <v>3671</v>
      </c>
    </row>
    <row r="1837" spans="1:5">
      <c r="A1837" s="108">
        <v>12058</v>
      </c>
      <c r="B1837" s="108" t="s">
        <v>3672</v>
      </c>
      <c r="C1837" s="108" t="s">
        <v>290</v>
      </c>
      <c r="D1837" s="108" t="s">
        <v>203</v>
      </c>
      <c r="E1837" s="109" t="s">
        <v>3673</v>
      </c>
    </row>
    <row r="1838" spans="1:5">
      <c r="A1838" s="108">
        <v>12060</v>
      </c>
      <c r="B1838" s="108" t="s">
        <v>3674</v>
      </c>
      <c r="C1838" s="108" t="s">
        <v>290</v>
      </c>
      <c r="D1838" s="108" t="s">
        <v>203</v>
      </c>
      <c r="E1838" s="109" t="s">
        <v>3675</v>
      </c>
    </row>
    <row r="1839" spans="1:5">
      <c r="A1839" s="108">
        <v>12061</v>
      </c>
      <c r="B1839" s="108" t="s">
        <v>3676</v>
      </c>
      <c r="C1839" s="108" t="s">
        <v>290</v>
      </c>
      <c r="D1839" s="108" t="s">
        <v>203</v>
      </c>
      <c r="E1839" s="109" t="s">
        <v>3677</v>
      </c>
    </row>
    <row r="1840" spans="1:5">
      <c r="A1840" s="108">
        <v>12062</v>
      </c>
      <c r="B1840" s="108" t="s">
        <v>3678</v>
      </c>
      <c r="C1840" s="108" t="s">
        <v>290</v>
      </c>
      <c r="D1840" s="108" t="s">
        <v>203</v>
      </c>
      <c r="E1840" s="109" t="s">
        <v>3679</v>
      </c>
    </row>
    <row r="1841" spans="1:5">
      <c r="A1841" s="108">
        <v>21137</v>
      </c>
      <c r="B1841" s="108" t="s">
        <v>3680</v>
      </c>
      <c r="C1841" s="108" t="s">
        <v>290</v>
      </c>
      <c r="D1841" s="108" t="s">
        <v>203</v>
      </c>
      <c r="E1841" s="109" t="s">
        <v>1676</v>
      </c>
    </row>
    <row r="1842" spans="1:5">
      <c r="A1842" s="108">
        <v>2687</v>
      </c>
      <c r="B1842" s="108" t="s">
        <v>3681</v>
      </c>
      <c r="C1842" s="108" t="s">
        <v>290</v>
      </c>
      <c r="D1842" s="108" t="s">
        <v>203</v>
      </c>
      <c r="E1842" s="109" t="s">
        <v>3682</v>
      </c>
    </row>
    <row r="1843" spans="1:5">
      <c r="A1843" s="108">
        <v>2689</v>
      </c>
      <c r="B1843" s="108" t="s">
        <v>3683</v>
      </c>
      <c r="C1843" s="108" t="s">
        <v>290</v>
      </c>
      <c r="D1843" s="108" t="s">
        <v>203</v>
      </c>
      <c r="E1843" s="109" t="s">
        <v>1630</v>
      </c>
    </row>
    <row r="1844" spans="1:5">
      <c r="A1844" s="108">
        <v>2688</v>
      </c>
      <c r="B1844" s="108" t="s">
        <v>3684</v>
      </c>
      <c r="C1844" s="108" t="s">
        <v>290</v>
      </c>
      <c r="D1844" s="108" t="s">
        <v>203</v>
      </c>
      <c r="E1844" s="109" t="s">
        <v>3685</v>
      </c>
    </row>
    <row r="1845" spans="1:5">
      <c r="A1845" s="108">
        <v>2690</v>
      </c>
      <c r="B1845" s="108" t="s">
        <v>3686</v>
      </c>
      <c r="C1845" s="108" t="s">
        <v>290</v>
      </c>
      <c r="D1845" s="108" t="s">
        <v>203</v>
      </c>
      <c r="E1845" s="109" t="s">
        <v>3687</v>
      </c>
    </row>
    <row r="1846" spans="1:5">
      <c r="A1846" s="108">
        <v>39243</v>
      </c>
      <c r="B1846" s="108" t="s">
        <v>3688</v>
      </c>
      <c r="C1846" s="108" t="s">
        <v>290</v>
      </c>
      <c r="D1846" s="108" t="s">
        <v>203</v>
      </c>
      <c r="E1846" s="109" t="s">
        <v>3689</v>
      </c>
    </row>
    <row r="1847" spans="1:5">
      <c r="A1847" s="108">
        <v>39244</v>
      </c>
      <c r="B1847" s="108" t="s">
        <v>3690</v>
      </c>
      <c r="C1847" s="108" t="s">
        <v>290</v>
      </c>
      <c r="D1847" s="108" t="s">
        <v>203</v>
      </c>
      <c r="E1847" s="109" t="s">
        <v>3691</v>
      </c>
    </row>
    <row r="1848" spans="1:5">
      <c r="A1848" s="108">
        <v>39245</v>
      </c>
      <c r="B1848" s="108" t="s">
        <v>3692</v>
      </c>
      <c r="C1848" s="108" t="s">
        <v>290</v>
      </c>
      <c r="D1848" s="108" t="s">
        <v>203</v>
      </c>
      <c r="E1848" s="109" t="s">
        <v>3693</v>
      </c>
    </row>
    <row r="1849" spans="1:5">
      <c r="A1849" s="108">
        <v>39254</v>
      </c>
      <c r="B1849" s="108" t="s">
        <v>3694</v>
      </c>
      <c r="C1849" s="108" t="s">
        <v>290</v>
      </c>
      <c r="D1849" s="108" t="s">
        <v>203</v>
      </c>
      <c r="E1849" s="109" t="s">
        <v>3695</v>
      </c>
    </row>
    <row r="1850" spans="1:5">
      <c r="A1850" s="108">
        <v>39255</v>
      </c>
      <c r="B1850" s="108" t="s">
        <v>3696</v>
      </c>
      <c r="C1850" s="108" t="s">
        <v>290</v>
      </c>
      <c r="D1850" s="108" t="s">
        <v>203</v>
      </c>
      <c r="E1850" s="109" t="s">
        <v>3697</v>
      </c>
    </row>
    <row r="1851" spans="1:5">
      <c r="A1851" s="108">
        <v>39253</v>
      </c>
      <c r="B1851" s="108" t="s">
        <v>3698</v>
      </c>
      <c r="C1851" s="108" t="s">
        <v>290</v>
      </c>
      <c r="D1851" s="108" t="s">
        <v>203</v>
      </c>
      <c r="E1851" s="109" t="s">
        <v>3699</v>
      </c>
    </row>
    <row r="1852" spans="1:5">
      <c r="A1852" s="108">
        <v>39246</v>
      </c>
      <c r="B1852" s="108" t="s">
        <v>3700</v>
      </c>
      <c r="C1852" s="108" t="s">
        <v>290</v>
      </c>
      <c r="D1852" s="108" t="s">
        <v>203</v>
      </c>
      <c r="E1852" s="109" t="s">
        <v>3701</v>
      </c>
    </row>
    <row r="1853" spans="1:5">
      <c r="A1853" s="108">
        <v>39247</v>
      </c>
      <c r="B1853" s="108" t="s">
        <v>3702</v>
      </c>
      <c r="C1853" s="108" t="s">
        <v>290</v>
      </c>
      <c r="D1853" s="108" t="s">
        <v>203</v>
      </c>
      <c r="E1853" s="109" t="s">
        <v>3703</v>
      </c>
    </row>
    <row r="1854" spans="1:5">
      <c r="A1854" s="108">
        <v>2446</v>
      </c>
      <c r="B1854" s="108" t="s">
        <v>3704</v>
      </c>
      <c r="C1854" s="108" t="s">
        <v>290</v>
      </c>
      <c r="D1854" s="108" t="s">
        <v>215</v>
      </c>
      <c r="E1854" s="109" t="s">
        <v>1162</v>
      </c>
    </row>
    <row r="1855" spans="1:5">
      <c r="A1855" s="108">
        <v>2442</v>
      </c>
      <c r="B1855" s="108" t="s">
        <v>3705</v>
      </c>
      <c r="C1855" s="108" t="s">
        <v>290</v>
      </c>
      <c r="D1855" s="108" t="s">
        <v>203</v>
      </c>
      <c r="E1855" s="109" t="s">
        <v>3706</v>
      </c>
    </row>
    <row r="1856" spans="1:5">
      <c r="A1856" s="108">
        <v>39248</v>
      </c>
      <c r="B1856" s="108" t="s">
        <v>3707</v>
      </c>
      <c r="C1856" s="108" t="s">
        <v>290</v>
      </c>
      <c r="D1856" s="108" t="s">
        <v>203</v>
      </c>
      <c r="E1856" s="109" t="s">
        <v>3708</v>
      </c>
    </row>
    <row r="1857" spans="1:5">
      <c r="A1857" s="108">
        <v>2438</v>
      </c>
      <c r="B1857" s="108" t="s">
        <v>3709</v>
      </c>
      <c r="C1857" s="108" t="s">
        <v>494</v>
      </c>
      <c r="D1857" s="108" t="s">
        <v>203</v>
      </c>
      <c r="E1857" s="109" t="s">
        <v>3710</v>
      </c>
    </row>
    <row r="1858" spans="1:5">
      <c r="A1858" s="108">
        <v>40922</v>
      </c>
      <c r="B1858" s="108" t="s">
        <v>3711</v>
      </c>
      <c r="C1858" s="108" t="s">
        <v>497</v>
      </c>
      <c r="D1858" s="108" t="s">
        <v>203</v>
      </c>
      <c r="E1858" s="109" t="s">
        <v>3712</v>
      </c>
    </row>
    <row r="1859" spans="1:5">
      <c r="A1859" s="108">
        <v>36486</v>
      </c>
      <c r="B1859" s="108" t="s">
        <v>3713</v>
      </c>
      <c r="C1859" s="108" t="s">
        <v>202</v>
      </c>
      <c r="D1859" s="108" t="s">
        <v>206</v>
      </c>
      <c r="E1859" s="109" t="s">
        <v>3714</v>
      </c>
    </row>
    <row r="1860" spans="1:5">
      <c r="A1860" s="108">
        <v>37777</v>
      </c>
      <c r="B1860" s="108" t="s">
        <v>3715</v>
      </c>
      <c r="C1860" s="108" t="s">
        <v>202</v>
      </c>
      <c r="D1860" s="108" t="s">
        <v>206</v>
      </c>
      <c r="E1860" s="109" t="s">
        <v>3716</v>
      </c>
    </row>
    <row r="1861" spans="1:5">
      <c r="A1861" s="108">
        <v>12624</v>
      </c>
      <c r="B1861" s="108" t="s">
        <v>3717</v>
      </c>
      <c r="C1861" s="108" t="s">
        <v>202</v>
      </c>
      <c r="D1861" s="108" t="s">
        <v>203</v>
      </c>
      <c r="E1861" s="109" t="s">
        <v>3718</v>
      </c>
    </row>
    <row r="1862" spans="1:5">
      <c r="A1862" s="108">
        <v>517</v>
      </c>
      <c r="B1862" s="108" t="s">
        <v>3719</v>
      </c>
      <c r="C1862" s="108" t="s">
        <v>300</v>
      </c>
      <c r="D1862" s="108" t="s">
        <v>203</v>
      </c>
      <c r="E1862" s="109" t="s">
        <v>1580</v>
      </c>
    </row>
    <row r="1863" spans="1:5">
      <c r="A1863" s="108">
        <v>37534</v>
      </c>
      <c r="B1863" s="108" t="s">
        <v>3720</v>
      </c>
      <c r="C1863" s="108" t="s">
        <v>297</v>
      </c>
      <c r="D1863" s="108" t="s">
        <v>206</v>
      </c>
      <c r="E1863" s="109" t="s">
        <v>3721</v>
      </c>
    </row>
    <row r="1864" spans="1:5">
      <c r="A1864" s="108">
        <v>37535</v>
      </c>
      <c r="B1864" s="108" t="s">
        <v>3722</v>
      </c>
      <c r="C1864" s="108" t="s">
        <v>297</v>
      </c>
      <c r="D1864" s="108" t="s">
        <v>206</v>
      </c>
      <c r="E1864" s="109" t="s">
        <v>3721</v>
      </c>
    </row>
    <row r="1865" spans="1:5">
      <c r="A1865" s="108">
        <v>37533</v>
      </c>
      <c r="B1865" s="108" t="s">
        <v>3723</v>
      </c>
      <c r="C1865" s="108" t="s">
        <v>297</v>
      </c>
      <c r="D1865" s="108" t="s">
        <v>206</v>
      </c>
      <c r="E1865" s="109" t="s">
        <v>3721</v>
      </c>
    </row>
    <row r="1866" spans="1:5">
      <c r="A1866" s="108">
        <v>37537</v>
      </c>
      <c r="B1866" s="108" t="s">
        <v>3724</v>
      </c>
      <c r="C1866" s="108" t="s">
        <v>297</v>
      </c>
      <c r="D1866" s="108" t="s">
        <v>206</v>
      </c>
      <c r="E1866" s="109" t="s">
        <v>3725</v>
      </c>
    </row>
    <row r="1867" spans="1:5">
      <c r="A1867" s="108">
        <v>37536</v>
      </c>
      <c r="B1867" s="108" t="s">
        <v>3726</v>
      </c>
      <c r="C1867" s="108" t="s">
        <v>297</v>
      </c>
      <c r="D1867" s="108" t="s">
        <v>206</v>
      </c>
      <c r="E1867" s="109" t="s">
        <v>3725</v>
      </c>
    </row>
    <row r="1868" spans="1:5">
      <c r="A1868" s="108">
        <v>37532</v>
      </c>
      <c r="B1868" s="108" t="s">
        <v>3727</v>
      </c>
      <c r="C1868" s="108" t="s">
        <v>297</v>
      </c>
      <c r="D1868" s="108" t="s">
        <v>206</v>
      </c>
      <c r="E1868" s="109" t="s">
        <v>3725</v>
      </c>
    </row>
    <row r="1869" spans="1:5">
      <c r="A1869" s="108">
        <v>2696</v>
      </c>
      <c r="B1869" s="108" t="s">
        <v>3728</v>
      </c>
      <c r="C1869" s="108" t="s">
        <v>494</v>
      </c>
      <c r="D1869" s="108" t="s">
        <v>215</v>
      </c>
      <c r="E1869" s="109" t="s">
        <v>858</v>
      </c>
    </row>
    <row r="1870" spans="1:5">
      <c r="A1870" s="108">
        <v>40928</v>
      </c>
      <c r="B1870" s="108" t="s">
        <v>3729</v>
      </c>
      <c r="C1870" s="108" t="s">
        <v>497</v>
      </c>
      <c r="D1870" s="108" t="s">
        <v>203</v>
      </c>
      <c r="E1870" s="109" t="s">
        <v>860</v>
      </c>
    </row>
    <row r="1871" spans="1:5">
      <c r="A1871" s="108">
        <v>4083</v>
      </c>
      <c r="B1871" s="108" t="s">
        <v>3730</v>
      </c>
      <c r="C1871" s="108" t="s">
        <v>494</v>
      </c>
      <c r="D1871" s="108" t="s">
        <v>215</v>
      </c>
      <c r="E1871" s="109" t="s">
        <v>3731</v>
      </c>
    </row>
    <row r="1872" spans="1:5">
      <c r="A1872" s="108">
        <v>40818</v>
      </c>
      <c r="B1872" s="108" t="s">
        <v>3732</v>
      </c>
      <c r="C1872" s="108" t="s">
        <v>497</v>
      </c>
      <c r="D1872" s="108" t="s">
        <v>203</v>
      </c>
      <c r="E1872" s="109" t="s">
        <v>3733</v>
      </c>
    </row>
    <row r="1873" spans="1:5">
      <c r="A1873" s="108">
        <v>43146</v>
      </c>
      <c r="B1873" s="108" t="s">
        <v>3734</v>
      </c>
      <c r="C1873" s="108" t="s">
        <v>297</v>
      </c>
      <c r="D1873" s="108" t="s">
        <v>203</v>
      </c>
      <c r="E1873" s="109" t="s">
        <v>3735</v>
      </c>
    </row>
    <row r="1874" spans="1:5">
      <c r="A1874" s="108">
        <v>2705</v>
      </c>
      <c r="B1874" s="108" t="s">
        <v>3736</v>
      </c>
      <c r="C1874" s="108" t="s">
        <v>3737</v>
      </c>
      <c r="D1874" s="108" t="s">
        <v>203</v>
      </c>
      <c r="E1874" s="109" t="s">
        <v>1120</v>
      </c>
    </row>
    <row r="1875" spans="1:5">
      <c r="A1875" s="108">
        <v>14250</v>
      </c>
      <c r="B1875" s="108" t="s">
        <v>3738</v>
      </c>
      <c r="C1875" s="108" t="s">
        <v>3737</v>
      </c>
      <c r="D1875" s="108" t="s">
        <v>215</v>
      </c>
      <c r="E1875" s="109" t="s">
        <v>3739</v>
      </c>
    </row>
    <row r="1876" spans="1:5">
      <c r="A1876" s="108">
        <v>11683</v>
      </c>
      <c r="B1876" s="108" t="s">
        <v>3740</v>
      </c>
      <c r="C1876" s="108" t="s">
        <v>202</v>
      </c>
      <c r="D1876" s="108" t="s">
        <v>203</v>
      </c>
      <c r="E1876" s="109" t="s">
        <v>3741</v>
      </c>
    </row>
    <row r="1877" spans="1:5">
      <c r="A1877" s="108">
        <v>11684</v>
      </c>
      <c r="B1877" s="108" t="s">
        <v>3742</v>
      </c>
      <c r="C1877" s="108" t="s">
        <v>202</v>
      </c>
      <c r="D1877" s="108" t="s">
        <v>203</v>
      </c>
      <c r="E1877" s="109" t="s">
        <v>3743</v>
      </c>
    </row>
    <row r="1878" spans="1:5">
      <c r="A1878" s="108">
        <v>6141</v>
      </c>
      <c r="B1878" s="108" t="s">
        <v>3744</v>
      </c>
      <c r="C1878" s="108" t="s">
        <v>202</v>
      </c>
      <c r="D1878" s="108" t="s">
        <v>203</v>
      </c>
      <c r="E1878" s="109" t="s">
        <v>3745</v>
      </c>
    </row>
    <row r="1879" spans="1:5">
      <c r="A1879" s="108">
        <v>11681</v>
      </c>
      <c r="B1879" s="108" t="s">
        <v>3746</v>
      </c>
      <c r="C1879" s="108" t="s">
        <v>202</v>
      </c>
      <c r="D1879" s="108" t="s">
        <v>203</v>
      </c>
      <c r="E1879" s="109" t="s">
        <v>2111</v>
      </c>
    </row>
    <row r="1880" spans="1:5">
      <c r="A1880" s="108">
        <v>2706</v>
      </c>
      <c r="B1880" s="108" t="s">
        <v>3747</v>
      </c>
      <c r="C1880" s="108" t="s">
        <v>494</v>
      </c>
      <c r="D1880" s="108" t="s">
        <v>215</v>
      </c>
      <c r="E1880" s="109" t="s">
        <v>3748</v>
      </c>
    </row>
    <row r="1881" spans="1:5">
      <c r="A1881" s="108">
        <v>40811</v>
      </c>
      <c r="B1881" s="108" t="s">
        <v>3749</v>
      </c>
      <c r="C1881" s="108" t="s">
        <v>497</v>
      </c>
      <c r="D1881" s="108" t="s">
        <v>203</v>
      </c>
      <c r="E1881" s="109" t="s">
        <v>3750</v>
      </c>
    </row>
    <row r="1882" spans="1:5">
      <c r="A1882" s="108">
        <v>2707</v>
      </c>
      <c r="B1882" s="108" t="s">
        <v>3751</v>
      </c>
      <c r="C1882" s="108" t="s">
        <v>494</v>
      </c>
      <c r="D1882" s="108" t="s">
        <v>203</v>
      </c>
      <c r="E1882" s="109" t="s">
        <v>3752</v>
      </c>
    </row>
    <row r="1883" spans="1:5">
      <c r="A1883" s="108">
        <v>40813</v>
      </c>
      <c r="B1883" s="108" t="s">
        <v>3753</v>
      </c>
      <c r="C1883" s="108" t="s">
        <v>497</v>
      </c>
      <c r="D1883" s="108" t="s">
        <v>203</v>
      </c>
      <c r="E1883" s="109" t="s">
        <v>3754</v>
      </c>
    </row>
    <row r="1884" spans="1:5">
      <c r="A1884" s="108">
        <v>2708</v>
      </c>
      <c r="B1884" s="108" t="s">
        <v>3755</v>
      </c>
      <c r="C1884" s="108" t="s">
        <v>494</v>
      </c>
      <c r="D1884" s="108" t="s">
        <v>203</v>
      </c>
      <c r="E1884" s="109" t="s">
        <v>3756</v>
      </c>
    </row>
    <row r="1885" spans="1:5">
      <c r="A1885" s="108">
        <v>40814</v>
      </c>
      <c r="B1885" s="108" t="s">
        <v>3757</v>
      </c>
      <c r="C1885" s="108" t="s">
        <v>497</v>
      </c>
      <c r="D1885" s="108" t="s">
        <v>203</v>
      </c>
      <c r="E1885" s="109" t="s">
        <v>3758</v>
      </c>
    </row>
    <row r="1886" spans="1:5">
      <c r="A1886" s="108">
        <v>38403</v>
      </c>
      <c r="B1886" s="108" t="s">
        <v>3759</v>
      </c>
      <c r="C1886" s="108" t="s">
        <v>202</v>
      </c>
      <c r="D1886" s="108" t="s">
        <v>203</v>
      </c>
      <c r="E1886" s="109" t="s">
        <v>3760</v>
      </c>
    </row>
    <row r="1887" spans="1:5">
      <c r="A1887" s="108">
        <v>43482</v>
      </c>
      <c r="B1887" s="108" t="s">
        <v>3761</v>
      </c>
      <c r="C1887" s="108" t="s">
        <v>494</v>
      </c>
      <c r="D1887" s="108" t="s">
        <v>215</v>
      </c>
      <c r="E1887" s="109" t="s">
        <v>812</v>
      </c>
    </row>
    <row r="1888" spans="1:5">
      <c r="A1888" s="108">
        <v>43494</v>
      </c>
      <c r="B1888" s="108" t="s">
        <v>3762</v>
      </c>
      <c r="C1888" s="108" t="s">
        <v>497</v>
      </c>
      <c r="D1888" s="108" t="s">
        <v>215</v>
      </c>
      <c r="E1888" s="109" t="s">
        <v>3763</v>
      </c>
    </row>
    <row r="1889" spans="1:5">
      <c r="A1889" s="108">
        <v>43483</v>
      </c>
      <c r="B1889" s="108" t="s">
        <v>3764</v>
      </c>
      <c r="C1889" s="108" t="s">
        <v>494</v>
      </c>
      <c r="D1889" s="108" t="s">
        <v>215</v>
      </c>
      <c r="E1889" s="109" t="s">
        <v>1721</v>
      </c>
    </row>
    <row r="1890" spans="1:5">
      <c r="A1890" s="108">
        <v>43495</v>
      </c>
      <c r="B1890" s="108" t="s">
        <v>3765</v>
      </c>
      <c r="C1890" s="108" t="s">
        <v>497</v>
      </c>
      <c r="D1890" s="108" t="s">
        <v>215</v>
      </c>
      <c r="E1890" s="109" t="s">
        <v>409</v>
      </c>
    </row>
    <row r="1891" spans="1:5">
      <c r="A1891" s="108">
        <v>43484</v>
      </c>
      <c r="B1891" s="108" t="s">
        <v>3766</v>
      </c>
      <c r="C1891" s="108" t="s">
        <v>494</v>
      </c>
      <c r="D1891" s="108" t="s">
        <v>215</v>
      </c>
      <c r="E1891" s="109" t="s">
        <v>3767</v>
      </c>
    </row>
    <row r="1892" spans="1:5">
      <c r="A1892" s="108">
        <v>43496</v>
      </c>
      <c r="B1892" s="108" t="s">
        <v>3768</v>
      </c>
      <c r="C1892" s="108" t="s">
        <v>497</v>
      </c>
      <c r="D1892" s="108" t="s">
        <v>215</v>
      </c>
      <c r="E1892" s="109" t="s">
        <v>3769</v>
      </c>
    </row>
    <row r="1893" spans="1:5">
      <c r="A1893" s="108">
        <v>43485</v>
      </c>
      <c r="B1893" s="108" t="s">
        <v>3770</v>
      </c>
      <c r="C1893" s="108" t="s">
        <v>494</v>
      </c>
      <c r="D1893" s="108" t="s">
        <v>215</v>
      </c>
      <c r="E1893" s="109" t="s">
        <v>3771</v>
      </c>
    </row>
    <row r="1894" spans="1:5">
      <c r="A1894" s="108">
        <v>43497</v>
      </c>
      <c r="B1894" s="108" t="s">
        <v>3772</v>
      </c>
      <c r="C1894" s="108" t="s">
        <v>497</v>
      </c>
      <c r="D1894" s="108" t="s">
        <v>215</v>
      </c>
      <c r="E1894" s="109" t="s">
        <v>3773</v>
      </c>
    </row>
    <row r="1895" spans="1:5">
      <c r="A1895" s="108">
        <v>43487</v>
      </c>
      <c r="B1895" s="108" t="s">
        <v>3774</v>
      </c>
      <c r="C1895" s="108" t="s">
        <v>494</v>
      </c>
      <c r="D1895" s="108" t="s">
        <v>215</v>
      </c>
      <c r="E1895" s="109" t="s">
        <v>1618</v>
      </c>
    </row>
    <row r="1896" spans="1:5">
      <c r="A1896" s="108">
        <v>43499</v>
      </c>
      <c r="B1896" s="108" t="s">
        <v>3775</v>
      </c>
      <c r="C1896" s="108" t="s">
        <v>497</v>
      </c>
      <c r="D1896" s="108" t="s">
        <v>215</v>
      </c>
      <c r="E1896" s="109" t="s">
        <v>3776</v>
      </c>
    </row>
    <row r="1897" spans="1:5">
      <c r="A1897" s="108">
        <v>43486</v>
      </c>
      <c r="B1897" s="108" t="s">
        <v>3777</v>
      </c>
      <c r="C1897" s="108" t="s">
        <v>494</v>
      </c>
      <c r="D1897" s="108" t="s">
        <v>215</v>
      </c>
      <c r="E1897" s="109" t="s">
        <v>1496</v>
      </c>
    </row>
    <row r="1898" spans="1:5">
      <c r="A1898" s="108">
        <v>43498</v>
      </c>
      <c r="B1898" s="108" t="s">
        <v>3778</v>
      </c>
      <c r="C1898" s="108" t="s">
        <v>497</v>
      </c>
      <c r="D1898" s="108" t="s">
        <v>215</v>
      </c>
      <c r="E1898" s="109" t="s">
        <v>3779</v>
      </c>
    </row>
    <row r="1899" spans="1:5">
      <c r="A1899" s="108">
        <v>43488</v>
      </c>
      <c r="B1899" s="108" t="s">
        <v>3780</v>
      </c>
      <c r="C1899" s="108" t="s">
        <v>494</v>
      </c>
      <c r="D1899" s="108" t="s">
        <v>215</v>
      </c>
      <c r="E1899" s="109" t="s">
        <v>820</v>
      </c>
    </row>
    <row r="1900" spans="1:5">
      <c r="A1900" s="108">
        <v>43500</v>
      </c>
      <c r="B1900" s="108" t="s">
        <v>3781</v>
      </c>
      <c r="C1900" s="108" t="s">
        <v>497</v>
      </c>
      <c r="D1900" s="108" t="s">
        <v>215</v>
      </c>
      <c r="E1900" s="109" t="s">
        <v>3782</v>
      </c>
    </row>
    <row r="1901" spans="1:5">
      <c r="A1901" s="108">
        <v>43489</v>
      </c>
      <c r="B1901" s="108" t="s">
        <v>3783</v>
      </c>
      <c r="C1901" s="108" t="s">
        <v>494</v>
      </c>
      <c r="D1901" s="108" t="s">
        <v>215</v>
      </c>
      <c r="E1901" s="109" t="s">
        <v>3784</v>
      </c>
    </row>
    <row r="1902" spans="1:5">
      <c r="A1902" s="108">
        <v>43501</v>
      </c>
      <c r="B1902" s="108" t="s">
        <v>3785</v>
      </c>
      <c r="C1902" s="108" t="s">
        <v>497</v>
      </c>
      <c r="D1902" s="108" t="s">
        <v>215</v>
      </c>
      <c r="E1902" s="109" t="s">
        <v>3786</v>
      </c>
    </row>
    <row r="1903" spans="1:5">
      <c r="A1903" s="108">
        <v>43490</v>
      </c>
      <c r="B1903" s="108" t="s">
        <v>3787</v>
      </c>
      <c r="C1903" s="108" t="s">
        <v>494</v>
      </c>
      <c r="D1903" s="108" t="s">
        <v>215</v>
      </c>
      <c r="E1903" s="109" t="s">
        <v>2707</v>
      </c>
    </row>
    <row r="1904" spans="1:5">
      <c r="A1904" s="108">
        <v>43502</v>
      </c>
      <c r="B1904" s="108" t="s">
        <v>3788</v>
      </c>
      <c r="C1904" s="108" t="s">
        <v>497</v>
      </c>
      <c r="D1904" s="108" t="s">
        <v>215</v>
      </c>
      <c r="E1904" s="109" t="s">
        <v>3789</v>
      </c>
    </row>
    <row r="1905" spans="1:5">
      <c r="A1905" s="108">
        <v>43491</v>
      </c>
      <c r="B1905" s="108" t="s">
        <v>3790</v>
      </c>
      <c r="C1905" s="108" t="s">
        <v>494</v>
      </c>
      <c r="D1905" s="108" t="s">
        <v>215</v>
      </c>
      <c r="E1905" s="109" t="s">
        <v>230</v>
      </c>
    </row>
    <row r="1906" spans="1:5">
      <c r="A1906" s="108">
        <v>43503</v>
      </c>
      <c r="B1906" s="108" t="s">
        <v>3791</v>
      </c>
      <c r="C1906" s="108" t="s">
        <v>497</v>
      </c>
      <c r="D1906" s="108" t="s">
        <v>215</v>
      </c>
      <c r="E1906" s="109" t="s">
        <v>3792</v>
      </c>
    </row>
    <row r="1907" spans="1:5">
      <c r="A1907" s="108">
        <v>43492</v>
      </c>
      <c r="B1907" s="108" t="s">
        <v>3793</v>
      </c>
      <c r="C1907" s="108" t="s">
        <v>494</v>
      </c>
      <c r="D1907" s="108" t="s">
        <v>215</v>
      </c>
      <c r="E1907" s="109" t="s">
        <v>874</v>
      </c>
    </row>
    <row r="1908" spans="1:5">
      <c r="A1908" s="108">
        <v>43504</v>
      </c>
      <c r="B1908" s="108" t="s">
        <v>3794</v>
      </c>
      <c r="C1908" s="108" t="s">
        <v>497</v>
      </c>
      <c r="D1908" s="108" t="s">
        <v>215</v>
      </c>
      <c r="E1908" s="109" t="s">
        <v>3795</v>
      </c>
    </row>
    <row r="1909" spans="1:5">
      <c r="A1909" s="108">
        <v>43493</v>
      </c>
      <c r="B1909" s="108" t="s">
        <v>3796</v>
      </c>
      <c r="C1909" s="108" t="s">
        <v>494</v>
      </c>
      <c r="D1909" s="108" t="s">
        <v>215</v>
      </c>
      <c r="E1909" s="109" t="s">
        <v>3797</v>
      </c>
    </row>
    <row r="1910" spans="1:5">
      <c r="A1910" s="108">
        <v>43505</v>
      </c>
      <c r="B1910" s="108" t="s">
        <v>3798</v>
      </c>
      <c r="C1910" s="108" t="s">
        <v>497</v>
      </c>
      <c r="D1910" s="108" t="s">
        <v>215</v>
      </c>
      <c r="E1910" s="109" t="s">
        <v>3799</v>
      </c>
    </row>
    <row r="1911" spans="1:5">
      <c r="A1911" s="108">
        <v>37774</v>
      </c>
      <c r="B1911" s="108" t="s">
        <v>3800</v>
      </c>
      <c r="C1911" s="108" t="s">
        <v>202</v>
      </c>
      <c r="D1911" s="108" t="s">
        <v>206</v>
      </c>
      <c r="E1911" s="109" t="s">
        <v>3801</v>
      </c>
    </row>
    <row r="1912" spans="1:5">
      <c r="A1912" s="108">
        <v>38629</v>
      </c>
      <c r="B1912" s="108" t="s">
        <v>3802</v>
      </c>
      <c r="C1912" s="108" t="s">
        <v>202</v>
      </c>
      <c r="D1912" s="108" t="s">
        <v>206</v>
      </c>
      <c r="E1912" s="109" t="s">
        <v>3803</v>
      </c>
    </row>
    <row r="1913" spans="1:5">
      <c r="A1913" s="108">
        <v>38630</v>
      </c>
      <c r="B1913" s="108" t="s">
        <v>3804</v>
      </c>
      <c r="C1913" s="108" t="s">
        <v>202</v>
      </c>
      <c r="D1913" s="108" t="s">
        <v>206</v>
      </c>
      <c r="E1913" s="109" t="s">
        <v>3805</v>
      </c>
    </row>
    <row r="1914" spans="1:5">
      <c r="A1914" s="108">
        <v>38476</v>
      </c>
      <c r="B1914" s="108" t="s">
        <v>3806</v>
      </c>
      <c r="C1914" s="108" t="s">
        <v>202</v>
      </c>
      <c r="D1914" s="108" t="s">
        <v>203</v>
      </c>
      <c r="E1914" s="109" t="s">
        <v>3807</v>
      </c>
    </row>
    <row r="1915" spans="1:5">
      <c r="A1915" s="108">
        <v>38477</v>
      </c>
      <c r="B1915" s="108" t="s">
        <v>3808</v>
      </c>
      <c r="C1915" s="108" t="s">
        <v>202</v>
      </c>
      <c r="D1915" s="108" t="s">
        <v>203</v>
      </c>
      <c r="E1915" s="109" t="s">
        <v>3809</v>
      </c>
    </row>
    <row r="1916" spans="1:5">
      <c r="A1916" s="108">
        <v>40635</v>
      </c>
      <c r="B1916" s="108" t="s">
        <v>3810</v>
      </c>
      <c r="C1916" s="108" t="s">
        <v>202</v>
      </c>
      <c r="D1916" s="108" t="s">
        <v>206</v>
      </c>
      <c r="E1916" s="109" t="s">
        <v>3811</v>
      </c>
    </row>
    <row r="1917" spans="1:5">
      <c r="A1917" s="108">
        <v>36483</v>
      </c>
      <c r="B1917" s="108" t="s">
        <v>3812</v>
      </c>
      <c r="C1917" s="108" t="s">
        <v>202</v>
      </c>
      <c r="D1917" s="108" t="s">
        <v>206</v>
      </c>
      <c r="E1917" s="109" t="s">
        <v>3813</v>
      </c>
    </row>
    <row r="1918" spans="1:5">
      <c r="A1918" s="108">
        <v>14525</v>
      </c>
      <c r="B1918" s="108" t="s">
        <v>3814</v>
      </c>
      <c r="C1918" s="108" t="s">
        <v>202</v>
      </c>
      <c r="D1918" s="108" t="s">
        <v>206</v>
      </c>
      <c r="E1918" s="109" t="s">
        <v>3815</v>
      </c>
    </row>
    <row r="1919" spans="1:5">
      <c r="A1919" s="108">
        <v>36482</v>
      </c>
      <c r="B1919" s="108" t="s">
        <v>3816</v>
      </c>
      <c r="C1919" s="108" t="s">
        <v>202</v>
      </c>
      <c r="D1919" s="108" t="s">
        <v>206</v>
      </c>
      <c r="E1919" s="109" t="s">
        <v>3817</v>
      </c>
    </row>
    <row r="1920" spans="1:5">
      <c r="A1920" s="108">
        <v>36408</v>
      </c>
      <c r="B1920" s="108" t="s">
        <v>3818</v>
      </c>
      <c r="C1920" s="108" t="s">
        <v>202</v>
      </c>
      <c r="D1920" s="108" t="s">
        <v>206</v>
      </c>
      <c r="E1920" s="109" t="s">
        <v>3819</v>
      </c>
    </row>
    <row r="1921" spans="1:5">
      <c r="A1921" s="108">
        <v>2723</v>
      </c>
      <c r="B1921" s="108" t="s">
        <v>3820</v>
      </c>
      <c r="C1921" s="108" t="s">
        <v>202</v>
      </c>
      <c r="D1921" s="108" t="s">
        <v>206</v>
      </c>
      <c r="E1921" s="109" t="s">
        <v>3821</v>
      </c>
    </row>
    <row r="1922" spans="1:5">
      <c r="A1922" s="108">
        <v>36481</v>
      </c>
      <c r="B1922" s="108" t="s">
        <v>3822</v>
      </c>
      <c r="C1922" s="108" t="s">
        <v>202</v>
      </c>
      <c r="D1922" s="108" t="s">
        <v>206</v>
      </c>
      <c r="E1922" s="109" t="s">
        <v>3823</v>
      </c>
    </row>
    <row r="1923" spans="1:5">
      <c r="A1923" s="108">
        <v>10685</v>
      </c>
      <c r="B1923" s="108" t="s">
        <v>3824</v>
      </c>
      <c r="C1923" s="108" t="s">
        <v>202</v>
      </c>
      <c r="D1923" s="108" t="s">
        <v>206</v>
      </c>
      <c r="E1923" s="109" t="s">
        <v>3825</v>
      </c>
    </row>
    <row r="1924" spans="1:5">
      <c r="A1924" s="108">
        <v>40636</v>
      </c>
      <c r="B1924" s="108" t="s">
        <v>3826</v>
      </c>
      <c r="C1924" s="108" t="s">
        <v>202</v>
      </c>
      <c r="D1924" s="108" t="s">
        <v>206</v>
      </c>
      <c r="E1924" s="109" t="s">
        <v>3827</v>
      </c>
    </row>
    <row r="1925" spans="1:5">
      <c r="A1925" s="108">
        <v>4111</v>
      </c>
      <c r="B1925" s="108" t="s">
        <v>3828</v>
      </c>
      <c r="C1925" s="108" t="s">
        <v>202</v>
      </c>
      <c r="D1925" s="108" t="s">
        <v>203</v>
      </c>
      <c r="E1925" s="109" t="s">
        <v>3829</v>
      </c>
    </row>
    <row r="1926" spans="1:5">
      <c r="A1926" s="108">
        <v>44538</v>
      </c>
      <c r="B1926" s="108" t="s">
        <v>3830</v>
      </c>
      <c r="C1926" s="108" t="s">
        <v>202</v>
      </c>
      <c r="D1926" s="108" t="s">
        <v>203</v>
      </c>
      <c r="E1926" s="109" t="s">
        <v>3831</v>
      </c>
    </row>
    <row r="1927" spans="1:5">
      <c r="A1927" s="108">
        <v>12</v>
      </c>
      <c r="B1927" s="108" t="s">
        <v>3832</v>
      </c>
      <c r="C1927" s="108" t="s">
        <v>202</v>
      </c>
      <c r="D1927" s="108" t="s">
        <v>215</v>
      </c>
      <c r="E1927" s="109" t="s">
        <v>3833</v>
      </c>
    </row>
    <row r="1928" spans="1:5">
      <c r="A1928" s="108">
        <v>37554</v>
      </c>
      <c r="B1928" s="108" t="s">
        <v>3834</v>
      </c>
      <c r="C1928" s="108" t="s">
        <v>202</v>
      </c>
      <c r="D1928" s="108" t="s">
        <v>206</v>
      </c>
      <c r="E1928" s="109" t="s">
        <v>3835</v>
      </c>
    </row>
    <row r="1929" spans="1:5">
      <c r="A1929" s="108">
        <v>37555</v>
      </c>
      <c r="B1929" s="108" t="s">
        <v>3836</v>
      </c>
      <c r="C1929" s="108" t="s">
        <v>202</v>
      </c>
      <c r="D1929" s="108" t="s">
        <v>206</v>
      </c>
      <c r="E1929" s="109" t="s">
        <v>3837</v>
      </c>
    </row>
    <row r="1930" spans="1:5">
      <c r="A1930" s="108">
        <v>10902</v>
      </c>
      <c r="B1930" s="108" t="s">
        <v>3838</v>
      </c>
      <c r="C1930" s="108" t="s">
        <v>202</v>
      </c>
      <c r="D1930" s="108" t="s">
        <v>206</v>
      </c>
      <c r="E1930" s="109" t="s">
        <v>3839</v>
      </c>
    </row>
    <row r="1931" spans="1:5">
      <c r="A1931" s="108">
        <v>20965</v>
      </c>
      <c r="B1931" s="108" t="s">
        <v>3840</v>
      </c>
      <c r="C1931" s="108" t="s">
        <v>202</v>
      </c>
      <c r="D1931" s="108" t="s">
        <v>206</v>
      </c>
      <c r="E1931" s="109" t="s">
        <v>3841</v>
      </c>
    </row>
    <row r="1932" spans="1:5">
      <c r="A1932" s="108">
        <v>20966</v>
      </c>
      <c r="B1932" s="108" t="s">
        <v>3842</v>
      </c>
      <c r="C1932" s="108" t="s">
        <v>202</v>
      </c>
      <c r="D1932" s="108" t="s">
        <v>206</v>
      </c>
      <c r="E1932" s="109" t="s">
        <v>3843</v>
      </c>
    </row>
    <row r="1933" spans="1:5">
      <c r="A1933" s="108">
        <v>10903</v>
      </c>
      <c r="B1933" s="108" t="s">
        <v>3844</v>
      </c>
      <c r="C1933" s="108" t="s">
        <v>202</v>
      </c>
      <c r="D1933" s="108" t="s">
        <v>206</v>
      </c>
      <c r="E1933" s="109" t="s">
        <v>3845</v>
      </c>
    </row>
    <row r="1934" spans="1:5">
      <c r="A1934" s="108">
        <v>20967</v>
      </c>
      <c r="B1934" s="108" t="s">
        <v>3846</v>
      </c>
      <c r="C1934" s="108" t="s">
        <v>202</v>
      </c>
      <c r="D1934" s="108" t="s">
        <v>206</v>
      </c>
      <c r="E1934" s="109" t="s">
        <v>3845</v>
      </c>
    </row>
    <row r="1935" spans="1:5">
      <c r="A1935" s="108">
        <v>20968</v>
      </c>
      <c r="B1935" s="108" t="s">
        <v>3847</v>
      </c>
      <c r="C1935" s="108" t="s">
        <v>202</v>
      </c>
      <c r="D1935" s="108" t="s">
        <v>206</v>
      </c>
      <c r="E1935" s="109" t="s">
        <v>3848</v>
      </c>
    </row>
    <row r="1936" spans="1:5">
      <c r="A1936" s="108">
        <v>11359</v>
      </c>
      <c r="B1936" s="108" t="s">
        <v>3849</v>
      </c>
      <c r="C1936" s="108" t="s">
        <v>202</v>
      </c>
      <c r="D1936" s="108" t="s">
        <v>215</v>
      </c>
      <c r="E1936" s="109" t="s">
        <v>3850</v>
      </c>
    </row>
    <row r="1937" spans="1:5">
      <c r="A1937" s="108">
        <v>39017</v>
      </c>
      <c r="B1937" s="108" t="s">
        <v>3851</v>
      </c>
      <c r="C1937" s="108" t="s">
        <v>202</v>
      </c>
      <c r="D1937" s="108" t="s">
        <v>206</v>
      </c>
      <c r="E1937" s="109" t="s">
        <v>1320</v>
      </c>
    </row>
    <row r="1938" spans="1:5">
      <c r="A1938" s="108">
        <v>39315</v>
      </c>
      <c r="B1938" s="108" t="s">
        <v>3852</v>
      </c>
      <c r="C1938" s="108" t="s">
        <v>202</v>
      </c>
      <c r="D1938" s="108" t="s">
        <v>206</v>
      </c>
      <c r="E1938" s="109" t="s">
        <v>3853</v>
      </c>
    </row>
    <row r="1939" spans="1:5">
      <c r="A1939" s="108">
        <v>39016</v>
      </c>
      <c r="B1939" s="108" t="s">
        <v>3854</v>
      </c>
      <c r="C1939" s="108" t="s">
        <v>202</v>
      </c>
      <c r="D1939" s="108" t="s">
        <v>206</v>
      </c>
      <c r="E1939" s="109" t="s">
        <v>3855</v>
      </c>
    </row>
    <row r="1940" spans="1:5">
      <c r="A1940" s="108">
        <v>39481</v>
      </c>
      <c r="B1940" s="108" t="s">
        <v>3856</v>
      </c>
      <c r="C1940" s="108" t="s">
        <v>202</v>
      </c>
      <c r="D1940" s="108" t="s">
        <v>206</v>
      </c>
      <c r="E1940" s="109" t="s">
        <v>1485</v>
      </c>
    </row>
    <row r="1941" spans="1:5">
      <c r="A1941" s="108">
        <v>39013</v>
      </c>
      <c r="B1941" s="108" t="s">
        <v>3857</v>
      </c>
      <c r="C1941" s="108" t="s">
        <v>202</v>
      </c>
      <c r="D1941" s="108" t="s">
        <v>206</v>
      </c>
      <c r="E1941" s="109" t="s">
        <v>1457</v>
      </c>
    </row>
    <row r="1942" spans="1:5">
      <c r="A1942" s="108">
        <v>44919</v>
      </c>
      <c r="B1942" s="108" t="s">
        <v>3858</v>
      </c>
      <c r="C1942" s="108" t="s">
        <v>202</v>
      </c>
      <c r="D1942" s="108" t="s">
        <v>206</v>
      </c>
      <c r="E1942" s="109" t="s">
        <v>2055</v>
      </c>
    </row>
    <row r="1943" spans="1:5">
      <c r="A1943" s="108">
        <v>40433</v>
      </c>
      <c r="B1943" s="108" t="s">
        <v>3859</v>
      </c>
      <c r="C1943" s="108" t="s">
        <v>202</v>
      </c>
      <c r="D1943" s="108" t="s">
        <v>206</v>
      </c>
      <c r="E1943" s="109" t="s">
        <v>878</v>
      </c>
    </row>
    <row r="1944" spans="1:5">
      <c r="A1944" s="108">
        <v>20219</v>
      </c>
      <c r="B1944" s="108" t="s">
        <v>3860</v>
      </c>
      <c r="C1944" s="108" t="s">
        <v>202</v>
      </c>
      <c r="D1944" s="108" t="s">
        <v>206</v>
      </c>
      <c r="E1944" s="109" t="s">
        <v>3861</v>
      </c>
    </row>
    <row r="1945" spans="1:5">
      <c r="A1945" s="108">
        <v>36484</v>
      </c>
      <c r="B1945" s="108" t="s">
        <v>3862</v>
      </c>
      <c r="C1945" s="108" t="s">
        <v>202</v>
      </c>
      <c r="D1945" s="108" t="s">
        <v>206</v>
      </c>
      <c r="E1945" s="109" t="s">
        <v>3863</v>
      </c>
    </row>
    <row r="1946" spans="1:5">
      <c r="A1946" s="108">
        <v>38367</v>
      </c>
      <c r="B1946" s="108" t="s">
        <v>3864</v>
      </c>
      <c r="C1946" s="108" t="s">
        <v>202</v>
      </c>
      <c r="D1946" s="108" t="s">
        <v>203</v>
      </c>
      <c r="E1946" s="109" t="s">
        <v>3865</v>
      </c>
    </row>
    <row r="1947" spans="1:5">
      <c r="A1947" s="108">
        <v>38368</v>
      </c>
      <c r="B1947" s="108" t="s">
        <v>3866</v>
      </c>
      <c r="C1947" s="108" t="s">
        <v>202</v>
      </c>
      <c r="D1947" s="108" t="s">
        <v>203</v>
      </c>
      <c r="E1947" s="109" t="s">
        <v>3867</v>
      </c>
    </row>
    <row r="1948" spans="1:5">
      <c r="A1948" s="108">
        <v>38091</v>
      </c>
      <c r="B1948" s="108" t="s">
        <v>3868</v>
      </c>
      <c r="C1948" s="108" t="s">
        <v>202</v>
      </c>
      <c r="D1948" s="108" t="s">
        <v>203</v>
      </c>
      <c r="E1948" s="109" t="s">
        <v>3869</v>
      </c>
    </row>
    <row r="1949" spans="1:5">
      <c r="A1949" s="108">
        <v>38095</v>
      </c>
      <c r="B1949" s="108" t="s">
        <v>3870</v>
      </c>
      <c r="C1949" s="108" t="s">
        <v>202</v>
      </c>
      <c r="D1949" s="108" t="s">
        <v>203</v>
      </c>
      <c r="E1949" s="109" t="s">
        <v>3871</v>
      </c>
    </row>
    <row r="1950" spans="1:5">
      <c r="A1950" s="108">
        <v>38092</v>
      </c>
      <c r="B1950" s="108" t="s">
        <v>3872</v>
      </c>
      <c r="C1950" s="108" t="s">
        <v>202</v>
      </c>
      <c r="D1950" s="108" t="s">
        <v>203</v>
      </c>
      <c r="E1950" s="109" t="s">
        <v>885</v>
      </c>
    </row>
    <row r="1951" spans="1:5">
      <c r="A1951" s="108">
        <v>38093</v>
      </c>
      <c r="B1951" s="108" t="s">
        <v>3873</v>
      </c>
      <c r="C1951" s="108" t="s">
        <v>202</v>
      </c>
      <c r="D1951" s="108" t="s">
        <v>203</v>
      </c>
      <c r="E1951" s="109" t="s">
        <v>3874</v>
      </c>
    </row>
    <row r="1952" spans="1:5">
      <c r="A1952" s="108">
        <v>38096</v>
      </c>
      <c r="B1952" s="108" t="s">
        <v>3875</v>
      </c>
      <c r="C1952" s="108" t="s">
        <v>202</v>
      </c>
      <c r="D1952" s="108" t="s">
        <v>203</v>
      </c>
      <c r="E1952" s="109" t="s">
        <v>3876</v>
      </c>
    </row>
    <row r="1953" spans="1:5">
      <c r="A1953" s="108">
        <v>38094</v>
      </c>
      <c r="B1953" s="108" t="s">
        <v>3877</v>
      </c>
      <c r="C1953" s="108" t="s">
        <v>202</v>
      </c>
      <c r="D1953" s="108" t="s">
        <v>203</v>
      </c>
      <c r="E1953" s="109" t="s">
        <v>1944</v>
      </c>
    </row>
    <row r="1954" spans="1:5">
      <c r="A1954" s="108">
        <v>38097</v>
      </c>
      <c r="B1954" s="108" t="s">
        <v>3878</v>
      </c>
      <c r="C1954" s="108" t="s">
        <v>202</v>
      </c>
      <c r="D1954" s="108" t="s">
        <v>203</v>
      </c>
      <c r="E1954" s="109" t="s">
        <v>2987</v>
      </c>
    </row>
    <row r="1955" spans="1:5">
      <c r="A1955" s="108">
        <v>38098</v>
      </c>
      <c r="B1955" s="108" t="s">
        <v>3879</v>
      </c>
      <c r="C1955" s="108" t="s">
        <v>202</v>
      </c>
      <c r="D1955" s="108" t="s">
        <v>203</v>
      </c>
      <c r="E1955" s="109" t="s">
        <v>2987</v>
      </c>
    </row>
    <row r="1956" spans="1:5">
      <c r="A1956" s="108">
        <v>11186</v>
      </c>
      <c r="B1956" s="108" t="s">
        <v>3880</v>
      </c>
      <c r="C1956" s="108" t="s">
        <v>978</v>
      </c>
      <c r="D1956" s="108" t="s">
        <v>203</v>
      </c>
      <c r="E1956" s="109" t="s">
        <v>3881</v>
      </c>
    </row>
    <row r="1957" spans="1:5">
      <c r="A1957" s="108">
        <v>11558</v>
      </c>
      <c r="B1957" s="108" t="s">
        <v>3882</v>
      </c>
      <c r="C1957" s="108" t="s">
        <v>1005</v>
      </c>
      <c r="D1957" s="108" t="s">
        <v>203</v>
      </c>
      <c r="E1957" s="109" t="s">
        <v>3883</v>
      </c>
    </row>
    <row r="1958" spans="1:5">
      <c r="A1958" s="108">
        <v>11557</v>
      </c>
      <c r="B1958" s="108" t="s">
        <v>3884</v>
      </c>
      <c r="C1958" s="108" t="s">
        <v>1005</v>
      </c>
      <c r="D1958" s="108" t="s">
        <v>203</v>
      </c>
      <c r="E1958" s="109" t="s">
        <v>3885</v>
      </c>
    </row>
    <row r="1959" spans="1:5">
      <c r="A1959" s="108">
        <v>2759</v>
      </c>
      <c r="B1959" s="108" t="s">
        <v>3886</v>
      </c>
      <c r="C1959" s="108" t="s">
        <v>202</v>
      </c>
      <c r="D1959" s="108" t="s">
        <v>206</v>
      </c>
      <c r="E1959" s="109" t="s">
        <v>3887</v>
      </c>
    </row>
    <row r="1960" spans="1:5">
      <c r="A1960" s="108">
        <v>38124</v>
      </c>
      <c r="B1960" s="108" t="s">
        <v>3888</v>
      </c>
      <c r="C1960" s="108" t="s">
        <v>202</v>
      </c>
      <c r="D1960" s="108" t="s">
        <v>215</v>
      </c>
      <c r="E1960" s="109" t="s">
        <v>3889</v>
      </c>
    </row>
    <row r="1961" spans="1:5">
      <c r="A1961" s="108">
        <v>38380</v>
      </c>
      <c r="B1961" s="108" t="s">
        <v>3890</v>
      </c>
      <c r="C1961" s="108" t="s">
        <v>202</v>
      </c>
      <c r="D1961" s="108" t="s">
        <v>203</v>
      </c>
      <c r="E1961" s="109" t="s">
        <v>3891</v>
      </c>
    </row>
    <row r="1962" spans="1:5">
      <c r="A1962" s="108">
        <v>42429</v>
      </c>
      <c r="B1962" s="108" t="s">
        <v>3892</v>
      </c>
      <c r="C1962" s="108" t="s">
        <v>202</v>
      </c>
      <c r="D1962" s="108" t="s">
        <v>206</v>
      </c>
      <c r="E1962" s="109" t="s">
        <v>3893</v>
      </c>
    </row>
    <row r="1963" spans="1:5">
      <c r="A1963" s="108">
        <v>39616</v>
      </c>
      <c r="B1963" s="108" t="s">
        <v>3894</v>
      </c>
      <c r="C1963" s="108" t="s">
        <v>202</v>
      </c>
      <c r="D1963" s="108" t="s">
        <v>206</v>
      </c>
      <c r="E1963" s="109" t="s">
        <v>3895</v>
      </c>
    </row>
    <row r="1964" spans="1:5">
      <c r="A1964" s="108">
        <v>39618</v>
      </c>
      <c r="B1964" s="108" t="s">
        <v>3896</v>
      </c>
      <c r="C1964" s="108" t="s">
        <v>202</v>
      </c>
      <c r="D1964" s="108" t="s">
        <v>206</v>
      </c>
      <c r="E1964" s="109" t="s">
        <v>3897</v>
      </c>
    </row>
    <row r="1965" spans="1:5">
      <c r="A1965" s="108">
        <v>39619</v>
      </c>
      <c r="B1965" s="108" t="s">
        <v>3898</v>
      </c>
      <c r="C1965" s="108" t="s">
        <v>202</v>
      </c>
      <c r="D1965" s="108" t="s">
        <v>206</v>
      </c>
      <c r="E1965" s="109" t="s">
        <v>3899</v>
      </c>
    </row>
    <row r="1966" spans="1:5">
      <c r="A1966" s="108">
        <v>39613</v>
      </c>
      <c r="B1966" s="108" t="s">
        <v>3900</v>
      </c>
      <c r="C1966" s="108" t="s">
        <v>202</v>
      </c>
      <c r="D1966" s="108" t="s">
        <v>206</v>
      </c>
      <c r="E1966" s="109" t="s">
        <v>3901</v>
      </c>
    </row>
    <row r="1967" spans="1:5">
      <c r="A1967" s="108">
        <v>39614</v>
      </c>
      <c r="B1967" s="108" t="s">
        <v>3902</v>
      </c>
      <c r="C1967" s="108" t="s">
        <v>202</v>
      </c>
      <c r="D1967" s="108" t="s">
        <v>206</v>
      </c>
      <c r="E1967" s="109" t="s">
        <v>3903</v>
      </c>
    </row>
    <row r="1968" spans="1:5">
      <c r="A1968" s="108">
        <v>38538</v>
      </c>
      <c r="B1968" s="108" t="s">
        <v>3904</v>
      </c>
      <c r="C1968" s="108" t="s">
        <v>290</v>
      </c>
      <c r="D1968" s="108" t="s">
        <v>206</v>
      </c>
      <c r="E1968" s="109" t="s">
        <v>3905</v>
      </c>
    </row>
    <row r="1969" spans="1:5">
      <c r="A1969" s="108">
        <v>38539</v>
      </c>
      <c r="B1969" s="108" t="s">
        <v>3906</v>
      </c>
      <c r="C1969" s="108" t="s">
        <v>290</v>
      </c>
      <c r="D1969" s="108" t="s">
        <v>206</v>
      </c>
      <c r="E1969" s="109" t="s">
        <v>3907</v>
      </c>
    </row>
    <row r="1970" spans="1:5">
      <c r="A1970" s="108">
        <v>38540</v>
      </c>
      <c r="B1970" s="108" t="s">
        <v>3908</v>
      </c>
      <c r="C1970" s="108" t="s">
        <v>290</v>
      </c>
      <c r="D1970" s="108" t="s">
        <v>206</v>
      </c>
      <c r="E1970" s="109" t="s">
        <v>3909</v>
      </c>
    </row>
    <row r="1971" spans="1:5">
      <c r="A1971" s="108">
        <v>38384</v>
      </c>
      <c r="B1971" s="108" t="s">
        <v>3910</v>
      </c>
      <c r="C1971" s="108" t="s">
        <v>202</v>
      </c>
      <c r="D1971" s="108" t="s">
        <v>203</v>
      </c>
      <c r="E1971" s="109" t="s">
        <v>3911</v>
      </c>
    </row>
    <row r="1972" spans="1:5">
      <c r="A1972" s="108">
        <v>13</v>
      </c>
      <c r="B1972" s="108" t="s">
        <v>3912</v>
      </c>
      <c r="C1972" s="108" t="s">
        <v>297</v>
      </c>
      <c r="D1972" s="108" t="s">
        <v>203</v>
      </c>
      <c r="E1972" s="109" t="s">
        <v>3913</v>
      </c>
    </row>
    <row r="1973" spans="1:5">
      <c r="A1973" s="108">
        <v>2762</v>
      </c>
      <c r="B1973" s="108" t="s">
        <v>3914</v>
      </c>
      <c r="C1973" s="108" t="s">
        <v>290</v>
      </c>
      <c r="D1973" s="108" t="s">
        <v>206</v>
      </c>
      <c r="E1973" s="109" t="s">
        <v>3915</v>
      </c>
    </row>
    <row r="1974" spans="1:5">
      <c r="A1974" s="108">
        <v>21142</v>
      </c>
      <c r="B1974" s="108" t="s">
        <v>3916</v>
      </c>
      <c r="C1974" s="108" t="s">
        <v>202</v>
      </c>
      <c r="D1974" s="108" t="s">
        <v>203</v>
      </c>
      <c r="E1974" s="109" t="s">
        <v>2369</v>
      </c>
    </row>
    <row r="1975" spans="1:5">
      <c r="A1975" s="108">
        <v>4223</v>
      </c>
      <c r="B1975" s="108" t="s">
        <v>3917</v>
      </c>
      <c r="C1975" s="108" t="s">
        <v>300</v>
      </c>
      <c r="D1975" s="108" t="s">
        <v>215</v>
      </c>
      <c r="E1975" s="109" t="s">
        <v>3918</v>
      </c>
    </row>
    <row r="1976" spans="1:5">
      <c r="A1976" s="108">
        <v>37372</v>
      </c>
      <c r="B1976" s="108" t="s">
        <v>3919</v>
      </c>
      <c r="C1976" s="108" t="s">
        <v>494</v>
      </c>
      <c r="D1976" s="108" t="s">
        <v>215</v>
      </c>
      <c r="E1976" s="109" t="s">
        <v>3920</v>
      </c>
    </row>
    <row r="1977" spans="1:5">
      <c r="A1977" s="108">
        <v>40863</v>
      </c>
      <c r="B1977" s="108" t="s">
        <v>3921</v>
      </c>
      <c r="C1977" s="108" t="s">
        <v>497</v>
      </c>
      <c r="D1977" s="108" t="s">
        <v>215</v>
      </c>
      <c r="E1977" s="109" t="s">
        <v>3922</v>
      </c>
    </row>
    <row r="1978" spans="1:5">
      <c r="A1978" s="108">
        <v>38475</v>
      </c>
      <c r="B1978" s="108" t="s">
        <v>3923</v>
      </c>
      <c r="C1978" s="108" t="s">
        <v>202</v>
      </c>
      <c r="D1978" s="108" t="s">
        <v>203</v>
      </c>
      <c r="E1978" s="109" t="s">
        <v>3924</v>
      </c>
    </row>
    <row r="1979" spans="1:5">
      <c r="A1979" s="108">
        <v>38474</v>
      </c>
      <c r="B1979" s="108" t="s">
        <v>3925</v>
      </c>
      <c r="C1979" s="108" t="s">
        <v>202</v>
      </c>
      <c r="D1979" s="108" t="s">
        <v>203</v>
      </c>
      <c r="E1979" s="109" t="s">
        <v>3926</v>
      </c>
    </row>
    <row r="1980" spans="1:5">
      <c r="A1980" s="108">
        <v>10886</v>
      </c>
      <c r="B1980" s="108" t="s">
        <v>3927</v>
      </c>
      <c r="C1980" s="108" t="s">
        <v>202</v>
      </c>
      <c r="D1980" s="108" t="s">
        <v>203</v>
      </c>
      <c r="E1980" s="109" t="s">
        <v>3928</v>
      </c>
    </row>
    <row r="1981" spans="1:5">
      <c r="A1981" s="108">
        <v>10888</v>
      </c>
      <c r="B1981" s="108" t="s">
        <v>3929</v>
      </c>
      <c r="C1981" s="108" t="s">
        <v>202</v>
      </c>
      <c r="D1981" s="108" t="s">
        <v>203</v>
      </c>
      <c r="E1981" s="109" t="s">
        <v>3930</v>
      </c>
    </row>
    <row r="1982" spans="1:5">
      <c r="A1982" s="108">
        <v>10889</v>
      </c>
      <c r="B1982" s="108" t="s">
        <v>3931</v>
      </c>
      <c r="C1982" s="108" t="s">
        <v>202</v>
      </c>
      <c r="D1982" s="108" t="s">
        <v>203</v>
      </c>
      <c r="E1982" s="109" t="s">
        <v>3932</v>
      </c>
    </row>
    <row r="1983" spans="1:5">
      <c r="A1983" s="108">
        <v>10890</v>
      </c>
      <c r="B1983" s="108" t="s">
        <v>3933</v>
      </c>
      <c r="C1983" s="108" t="s">
        <v>202</v>
      </c>
      <c r="D1983" s="108" t="s">
        <v>203</v>
      </c>
      <c r="E1983" s="109" t="s">
        <v>3934</v>
      </c>
    </row>
    <row r="1984" spans="1:5">
      <c r="A1984" s="108">
        <v>10891</v>
      </c>
      <c r="B1984" s="108" t="s">
        <v>3935</v>
      </c>
      <c r="C1984" s="108" t="s">
        <v>202</v>
      </c>
      <c r="D1984" s="108" t="s">
        <v>203</v>
      </c>
      <c r="E1984" s="109" t="s">
        <v>3936</v>
      </c>
    </row>
    <row r="1985" spans="1:5">
      <c r="A1985" s="108">
        <v>10892</v>
      </c>
      <c r="B1985" s="108" t="s">
        <v>3937</v>
      </c>
      <c r="C1985" s="108" t="s">
        <v>202</v>
      </c>
      <c r="D1985" s="108" t="s">
        <v>215</v>
      </c>
      <c r="E1985" s="109" t="s">
        <v>3938</v>
      </c>
    </row>
    <row r="1986" spans="1:5">
      <c r="A1986" s="108">
        <v>20977</v>
      </c>
      <c r="B1986" s="108" t="s">
        <v>3939</v>
      </c>
      <c r="C1986" s="108" t="s">
        <v>202</v>
      </c>
      <c r="D1986" s="108" t="s">
        <v>203</v>
      </c>
      <c r="E1986" s="109" t="s">
        <v>3940</v>
      </c>
    </row>
    <row r="1987" spans="1:5">
      <c r="A1987" s="108">
        <v>3073</v>
      </c>
      <c r="B1987" s="108" t="s">
        <v>3941</v>
      </c>
      <c r="C1987" s="108" t="s">
        <v>202</v>
      </c>
      <c r="D1987" s="108" t="s">
        <v>206</v>
      </c>
      <c r="E1987" s="109" t="s">
        <v>3942</v>
      </c>
    </row>
    <row r="1988" spans="1:5">
      <c r="A1988" s="108">
        <v>3074</v>
      </c>
      <c r="B1988" s="108" t="s">
        <v>3943</v>
      </c>
      <c r="C1988" s="108" t="s">
        <v>202</v>
      </c>
      <c r="D1988" s="108" t="s">
        <v>206</v>
      </c>
      <c r="E1988" s="109" t="s">
        <v>3944</v>
      </c>
    </row>
    <row r="1989" spans="1:5">
      <c r="A1989" s="108">
        <v>3076</v>
      </c>
      <c r="B1989" s="108" t="s">
        <v>3945</v>
      </c>
      <c r="C1989" s="108" t="s">
        <v>202</v>
      </c>
      <c r="D1989" s="108" t="s">
        <v>206</v>
      </c>
      <c r="E1989" s="109" t="s">
        <v>3946</v>
      </c>
    </row>
    <row r="1990" spans="1:5">
      <c r="A1990" s="108">
        <v>3075</v>
      </c>
      <c r="B1990" s="108" t="s">
        <v>3947</v>
      </c>
      <c r="C1990" s="108" t="s">
        <v>202</v>
      </c>
      <c r="D1990" s="108" t="s">
        <v>206</v>
      </c>
      <c r="E1990" s="109" t="s">
        <v>3948</v>
      </c>
    </row>
    <row r="1991" spans="1:5">
      <c r="A1991" s="108">
        <v>10781</v>
      </c>
      <c r="B1991" s="108" t="s">
        <v>3949</v>
      </c>
      <c r="C1991" s="108" t="s">
        <v>202</v>
      </c>
      <c r="D1991" s="108" t="s">
        <v>206</v>
      </c>
      <c r="E1991" s="109" t="s">
        <v>3950</v>
      </c>
    </row>
    <row r="1992" spans="1:5">
      <c r="A1992" s="108">
        <v>43612</v>
      </c>
      <c r="B1992" s="108" t="s">
        <v>3951</v>
      </c>
      <c r="C1992" s="108" t="s">
        <v>2791</v>
      </c>
      <c r="D1992" s="108" t="s">
        <v>203</v>
      </c>
      <c r="E1992" s="109" t="s">
        <v>3952</v>
      </c>
    </row>
    <row r="1993" spans="1:5">
      <c r="A1993" s="108">
        <v>43613</v>
      </c>
      <c r="B1993" s="108" t="s">
        <v>3953</v>
      </c>
      <c r="C1993" s="108" t="s">
        <v>2791</v>
      </c>
      <c r="D1993" s="108" t="s">
        <v>203</v>
      </c>
      <c r="E1993" s="109" t="s">
        <v>3954</v>
      </c>
    </row>
    <row r="1994" spans="1:5">
      <c r="A1994" s="108">
        <v>11480</v>
      </c>
      <c r="B1994" s="108" t="s">
        <v>3955</v>
      </c>
      <c r="C1994" s="108" t="s">
        <v>2791</v>
      </c>
      <c r="D1994" s="108" t="s">
        <v>203</v>
      </c>
      <c r="E1994" s="109" t="s">
        <v>3956</v>
      </c>
    </row>
    <row r="1995" spans="1:5">
      <c r="A1995" s="108">
        <v>11469</v>
      </c>
      <c r="B1995" s="108" t="s">
        <v>3957</v>
      </c>
      <c r="C1995" s="108" t="s">
        <v>202</v>
      </c>
      <c r="D1995" s="108" t="s">
        <v>203</v>
      </c>
      <c r="E1995" s="109" t="s">
        <v>3958</v>
      </c>
    </row>
    <row r="1996" spans="1:5">
      <c r="A1996" s="108">
        <v>11468</v>
      </c>
      <c r="B1996" s="108" t="s">
        <v>3959</v>
      </c>
      <c r="C1996" s="108" t="s">
        <v>202</v>
      </c>
      <c r="D1996" s="108" t="s">
        <v>203</v>
      </c>
      <c r="E1996" s="109" t="s">
        <v>1746</v>
      </c>
    </row>
    <row r="1997" spans="1:5">
      <c r="A1997" s="108">
        <v>11484</v>
      </c>
      <c r="B1997" s="108" t="s">
        <v>3960</v>
      </c>
      <c r="C1997" s="108" t="s">
        <v>202</v>
      </c>
      <c r="D1997" s="108" t="s">
        <v>203</v>
      </c>
      <c r="E1997" s="109" t="s">
        <v>3961</v>
      </c>
    </row>
    <row r="1998" spans="1:5">
      <c r="A1998" s="108">
        <v>38155</v>
      </c>
      <c r="B1998" s="108" t="s">
        <v>3962</v>
      </c>
      <c r="C1998" s="108" t="s">
        <v>202</v>
      </c>
      <c r="D1998" s="108" t="s">
        <v>203</v>
      </c>
      <c r="E1998" s="109" t="s">
        <v>3963</v>
      </c>
    </row>
    <row r="1999" spans="1:5">
      <c r="A1999" s="108">
        <v>11467</v>
      </c>
      <c r="B1999" s="108" t="s">
        <v>3964</v>
      </c>
      <c r="C1999" s="108" t="s">
        <v>202</v>
      </c>
      <c r="D1999" s="108" t="s">
        <v>203</v>
      </c>
      <c r="E1999" s="109" t="s">
        <v>3965</v>
      </c>
    </row>
    <row r="2000" spans="1:5">
      <c r="A2000" s="108">
        <v>38153</v>
      </c>
      <c r="B2000" s="108" t="s">
        <v>3966</v>
      </c>
      <c r="C2000" s="108" t="s">
        <v>2791</v>
      </c>
      <c r="D2000" s="108" t="s">
        <v>203</v>
      </c>
      <c r="E2000" s="109" t="s">
        <v>3967</v>
      </c>
    </row>
    <row r="2001" spans="1:5">
      <c r="A2001" s="108">
        <v>43607</v>
      </c>
      <c r="B2001" s="108" t="s">
        <v>3968</v>
      </c>
      <c r="C2001" s="108" t="s">
        <v>2791</v>
      </c>
      <c r="D2001" s="108" t="s">
        <v>203</v>
      </c>
      <c r="E2001" s="109" t="s">
        <v>3969</v>
      </c>
    </row>
    <row r="2002" spans="1:5">
      <c r="A2002" s="108">
        <v>3080</v>
      </c>
      <c r="B2002" s="108" t="s">
        <v>3970</v>
      </c>
      <c r="C2002" s="108" t="s">
        <v>2791</v>
      </c>
      <c r="D2002" s="108" t="s">
        <v>215</v>
      </c>
      <c r="E2002" s="109" t="s">
        <v>2103</v>
      </c>
    </row>
    <row r="2003" spans="1:5">
      <c r="A2003" s="108">
        <v>3081</v>
      </c>
      <c r="B2003" s="108" t="s">
        <v>3971</v>
      </c>
      <c r="C2003" s="108" t="s">
        <v>2791</v>
      </c>
      <c r="D2003" s="108" t="s">
        <v>203</v>
      </c>
      <c r="E2003" s="109" t="s">
        <v>3972</v>
      </c>
    </row>
    <row r="2004" spans="1:5">
      <c r="A2004" s="108">
        <v>3090</v>
      </c>
      <c r="B2004" s="108" t="s">
        <v>3973</v>
      </c>
      <c r="C2004" s="108" t="s">
        <v>2791</v>
      </c>
      <c r="D2004" s="108" t="s">
        <v>203</v>
      </c>
      <c r="E2004" s="109" t="s">
        <v>3974</v>
      </c>
    </row>
    <row r="2005" spans="1:5">
      <c r="A2005" s="108">
        <v>43611</v>
      </c>
      <c r="B2005" s="108" t="s">
        <v>3975</v>
      </c>
      <c r="C2005" s="108" t="s">
        <v>2791</v>
      </c>
      <c r="D2005" s="108" t="s">
        <v>203</v>
      </c>
      <c r="E2005" s="109" t="s">
        <v>3976</v>
      </c>
    </row>
    <row r="2006" spans="1:5">
      <c r="A2006" s="108">
        <v>3103</v>
      </c>
      <c r="B2006" s="108" t="s">
        <v>3977</v>
      </c>
      <c r="C2006" s="108" t="s">
        <v>202</v>
      </c>
      <c r="D2006" s="108" t="s">
        <v>203</v>
      </c>
      <c r="E2006" s="109" t="s">
        <v>3978</v>
      </c>
    </row>
    <row r="2007" spans="1:5">
      <c r="A2007" s="108">
        <v>3097</v>
      </c>
      <c r="B2007" s="108" t="s">
        <v>3979</v>
      </c>
      <c r="C2007" s="108" t="s">
        <v>2791</v>
      </c>
      <c r="D2007" s="108" t="s">
        <v>203</v>
      </c>
      <c r="E2007" s="109" t="s">
        <v>3980</v>
      </c>
    </row>
    <row r="2008" spans="1:5">
      <c r="A2008" s="108">
        <v>3099</v>
      </c>
      <c r="B2008" s="108" t="s">
        <v>3981</v>
      </c>
      <c r="C2008" s="108" t="s">
        <v>2791</v>
      </c>
      <c r="D2008" s="108" t="s">
        <v>203</v>
      </c>
      <c r="E2008" s="109" t="s">
        <v>3982</v>
      </c>
    </row>
    <row r="2009" spans="1:5">
      <c r="A2009" s="108">
        <v>38151</v>
      </c>
      <c r="B2009" s="108" t="s">
        <v>3983</v>
      </c>
      <c r="C2009" s="108" t="s">
        <v>2791</v>
      </c>
      <c r="D2009" s="108" t="s">
        <v>203</v>
      </c>
      <c r="E2009" s="109" t="s">
        <v>3984</v>
      </c>
    </row>
    <row r="2010" spans="1:5">
      <c r="A2010" s="108">
        <v>38152</v>
      </c>
      <c r="B2010" s="108" t="s">
        <v>3985</v>
      </c>
      <c r="C2010" s="108" t="s">
        <v>2791</v>
      </c>
      <c r="D2010" s="108" t="s">
        <v>203</v>
      </c>
      <c r="E2010" s="109" t="s">
        <v>3986</v>
      </c>
    </row>
    <row r="2011" spans="1:5">
      <c r="A2011" s="108">
        <v>43610</v>
      </c>
      <c r="B2011" s="108" t="s">
        <v>3987</v>
      </c>
      <c r="C2011" s="108" t="s">
        <v>2791</v>
      </c>
      <c r="D2011" s="108" t="s">
        <v>203</v>
      </c>
      <c r="E2011" s="109" t="s">
        <v>3988</v>
      </c>
    </row>
    <row r="2012" spans="1:5">
      <c r="A2012" s="108">
        <v>3093</v>
      </c>
      <c r="B2012" s="108" t="s">
        <v>3989</v>
      </c>
      <c r="C2012" s="108" t="s">
        <v>2791</v>
      </c>
      <c r="D2012" s="108" t="s">
        <v>203</v>
      </c>
      <c r="E2012" s="109" t="s">
        <v>3982</v>
      </c>
    </row>
    <row r="2013" spans="1:5">
      <c r="A2013" s="108">
        <v>38165</v>
      </c>
      <c r="B2013" s="108" t="s">
        <v>3990</v>
      </c>
      <c r="C2013" s="108" t="s">
        <v>2791</v>
      </c>
      <c r="D2013" s="108" t="s">
        <v>203</v>
      </c>
      <c r="E2013" s="109" t="s">
        <v>3991</v>
      </c>
    </row>
    <row r="2014" spans="1:5">
      <c r="A2014" s="108">
        <v>38177</v>
      </c>
      <c r="B2014" s="108" t="s">
        <v>3992</v>
      </c>
      <c r="C2014" s="108" t="s">
        <v>202</v>
      </c>
      <c r="D2014" s="108" t="s">
        <v>203</v>
      </c>
      <c r="E2014" s="109" t="s">
        <v>3993</v>
      </c>
    </row>
    <row r="2015" spans="1:5">
      <c r="A2015" s="108">
        <v>11458</v>
      </c>
      <c r="B2015" s="108" t="s">
        <v>3994</v>
      </c>
      <c r="C2015" s="108" t="s">
        <v>202</v>
      </c>
      <c r="D2015" s="108" t="s">
        <v>203</v>
      </c>
      <c r="E2015" s="109" t="s">
        <v>3995</v>
      </c>
    </row>
    <row r="2016" spans="1:5">
      <c r="A2016" s="108">
        <v>3108</v>
      </c>
      <c r="B2016" s="108" t="s">
        <v>3996</v>
      </c>
      <c r="C2016" s="108" t="s">
        <v>202</v>
      </c>
      <c r="D2016" s="108" t="s">
        <v>203</v>
      </c>
      <c r="E2016" s="109" t="s">
        <v>3997</v>
      </c>
    </row>
    <row r="2017" spans="1:5">
      <c r="A2017" s="108">
        <v>3105</v>
      </c>
      <c r="B2017" s="108" t="s">
        <v>3998</v>
      </c>
      <c r="C2017" s="108" t="s">
        <v>202</v>
      </c>
      <c r="D2017" s="108" t="s">
        <v>203</v>
      </c>
      <c r="E2017" s="109" t="s">
        <v>3999</v>
      </c>
    </row>
    <row r="2018" spans="1:5">
      <c r="A2018" s="108">
        <v>38178</v>
      </c>
      <c r="B2018" s="108" t="s">
        <v>4000</v>
      </c>
      <c r="C2018" s="108" t="s">
        <v>202</v>
      </c>
      <c r="D2018" s="108" t="s">
        <v>203</v>
      </c>
      <c r="E2018" s="109" t="s">
        <v>4001</v>
      </c>
    </row>
    <row r="2019" spans="1:5">
      <c r="A2019" s="108">
        <v>43575</v>
      </c>
      <c r="B2019" s="108" t="s">
        <v>4002</v>
      </c>
      <c r="C2019" s="108" t="s">
        <v>202</v>
      </c>
      <c r="D2019" s="108" t="s">
        <v>203</v>
      </c>
      <c r="E2019" s="109" t="s">
        <v>4003</v>
      </c>
    </row>
    <row r="2020" spans="1:5">
      <c r="A2020" s="108">
        <v>43577</v>
      </c>
      <c r="B2020" s="108" t="s">
        <v>4004</v>
      </c>
      <c r="C2020" s="108" t="s">
        <v>202</v>
      </c>
      <c r="D2020" s="108" t="s">
        <v>203</v>
      </c>
      <c r="E2020" s="109" t="s">
        <v>4005</v>
      </c>
    </row>
    <row r="2021" spans="1:5">
      <c r="A2021" s="108">
        <v>43458</v>
      </c>
      <c r="B2021" s="108" t="s">
        <v>4006</v>
      </c>
      <c r="C2021" s="108" t="s">
        <v>494</v>
      </c>
      <c r="D2021" s="108" t="s">
        <v>215</v>
      </c>
      <c r="E2021" s="109" t="s">
        <v>1314</v>
      </c>
    </row>
    <row r="2022" spans="1:5">
      <c r="A2022" s="108">
        <v>43470</v>
      </c>
      <c r="B2022" s="108" t="s">
        <v>4007</v>
      </c>
      <c r="C2022" s="108" t="s">
        <v>497</v>
      </c>
      <c r="D2022" s="108" t="s">
        <v>215</v>
      </c>
      <c r="E2022" s="109" t="s">
        <v>4008</v>
      </c>
    </row>
    <row r="2023" spans="1:5">
      <c r="A2023" s="108">
        <v>43459</v>
      </c>
      <c r="B2023" s="108" t="s">
        <v>4009</v>
      </c>
      <c r="C2023" s="108" t="s">
        <v>494</v>
      </c>
      <c r="D2023" s="108" t="s">
        <v>215</v>
      </c>
      <c r="E2023" s="109" t="s">
        <v>4010</v>
      </c>
    </row>
    <row r="2024" spans="1:5">
      <c r="A2024" s="108">
        <v>43471</v>
      </c>
      <c r="B2024" s="108" t="s">
        <v>4011</v>
      </c>
      <c r="C2024" s="108" t="s">
        <v>497</v>
      </c>
      <c r="D2024" s="108" t="s">
        <v>215</v>
      </c>
      <c r="E2024" s="109" t="s">
        <v>4012</v>
      </c>
    </row>
    <row r="2025" spans="1:5">
      <c r="A2025" s="108">
        <v>43460</v>
      </c>
      <c r="B2025" s="108" t="s">
        <v>4013</v>
      </c>
      <c r="C2025" s="108" t="s">
        <v>494</v>
      </c>
      <c r="D2025" s="108" t="s">
        <v>215</v>
      </c>
      <c r="E2025" s="109" t="s">
        <v>4014</v>
      </c>
    </row>
    <row r="2026" spans="1:5">
      <c r="A2026" s="108">
        <v>43472</v>
      </c>
      <c r="B2026" s="108" t="s">
        <v>4015</v>
      </c>
      <c r="C2026" s="108" t="s">
        <v>497</v>
      </c>
      <c r="D2026" s="108" t="s">
        <v>215</v>
      </c>
      <c r="E2026" s="109" t="s">
        <v>4016</v>
      </c>
    </row>
    <row r="2027" spans="1:5">
      <c r="A2027" s="108">
        <v>43461</v>
      </c>
      <c r="B2027" s="108" t="s">
        <v>4017</v>
      </c>
      <c r="C2027" s="108" t="s">
        <v>494</v>
      </c>
      <c r="D2027" s="108" t="s">
        <v>215</v>
      </c>
      <c r="E2027" s="109" t="s">
        <v>4018</v>
      </c>
    </row>
    <row r="2028" spans="1:5">
      <c r="A2028" s="108">
        <v>43473</v>
      </c>
      <c r="B2028" s="108" t="s">
        <v>4019</v>
      </c>
      <c r="C2028" s="108" t="s">
        <v>497</v>
      </c>
      <c r="D2028" s="108" t="s">
        <v>215</v>
      </c>
      <c r="E2028" s="109" t="s">
        <v>4020</v>
      </c>
    </row>
    <row r="2029" spans="1:5">
      <c r="A2029" s="108">
        <v>43463</v>
      </c>
      <c r="B2029" s="108" t="s">
        <v>4021</v>
      </c>
      <c r="C2029" s="108" t="s">
        <v>494</v>
      </c>
      <c r="D2029" s="108" t="s">
        <v>215</v>
      </c>
      <c r="E2029" s="109" t="s">
        <v>4022</v>
      </c>
    </row>
    <row r="2030" spans="1:5">
      <c r="A2030" s="108">
        <v>43475</v>
      </c>
      <c r="B2030" s="108" t="s">
        <v>4023</v>
      </c>
      <c r="C2030" s="108" t="s">
        <v>497</v>
      </c>
      <c r="D2030" s="108" t="s">
        <v>215</v>
      </c>
      <c r="E2030" s="109" t="s">
        <v>4024</v>
      </c>
    </row>
    <row r="2031" spans="1:5">
      <c r="A2031" s="108">
        <v>43462</v>
      </c>
      <c r="B2031" s="108" t="s">
        <v>4025</v>
      </c>
      <c r="C2031" s="108" t="s">
        <v>494</v>
      </c>
      <c r="D2031" s="108" t="s">
        <v>215</v>
      </c>
      <c r="E2031" s="109" t="s">
        <v>4026</v>
      </c>
    </row>
    <row r="2032" spans="1:5">
      <c r="A2032" s="108">
        <v>43474</v>
      </c>
      <c r="B2032" s="108" t="s">
        <v>4027</v>
      </c>
      <c r="C2032" s="108" t="s">
        <v>497</v>
      </c>
      <c r="D2032" s="108" t="s">
        <v>215</v>
      </c>
      <c r="E2032" s="109" t="s">
        <v>1725</v>
      </c>
    </row>
    <row r="2033" spans="1:5">
      <c r="A2033" s="108">
        <v>43464</v>
      </c>
      <c r="B2033" s="108" t="s">
        <v>4028</v>
      </c>
      <c r="C2033" s="108" t="s">
        <v>494</v>
      </c>
      <c r="D2033" s="108" t="s">
        <v>215</v>
      </c>
      <c r="E2033" s="109" t="s">
        <v>4026</v>
      </c>
    </row>
    <row r="2034" spans="1:5">
      <c r="A2034" s="108">
        <v>43476</v>
      </c>
      <c r="B2034" s="108" t="s">
        <v>4029</v>
      </c>
      <c r="C2034" s="108" t="s">
        <v>497</v>
      </c>
      <c r="D2034" s="108" t="s">
        <v>215</v>
      </c>
      <c r="E2034" s="109" t="s">
        <v>4026</v>
      </c>
    </row>
    <row r="2035" spans="1:5">
      <c r="A2035" s="108">
        <v>43465</v>
      </c>
      <c r="B2035" s="108" t="s">
        <v>4030</v>
      </c>
      <c r="C2035" s="108" t="s">
        <v>494</v>
      </c>
      <c r="D2035" s="108" t="s">
        <v>215</v>
      </c>
      <c r="E2035" s="109" t="s">
        <v>267</v>
      </c>
    </row>
    <row r="2036" spans="1:5">
      <c r="A2036" s="108">
        <v>43477</v>
      </c>
      <c r="B2036" s="108" t="s">
        <v>4031</v>
      </c>
      <c r="C2036" s="108" t="s">
        <v>497</v>
      </c>
      <c r="D2036" s="108" t="s">
        <v>215</v>
      </c>
      <c r="E2036" s="109" t="s">
        <v>4032</v>
      </c>
    </row>
    <row r="2037" spans="1:5">
      <c r="A2037" s="108">
        <v>43466</v>
      </c>
      <c r="B2037" s="108" t="s">
        <v>4033</v>
      </c>
      <c r="C2037" s="108" t="s">
        <v>494</v>
      </c>
      <c r="D2037" s="108" t="s">
        <v>215</v>
      </c>
      <c r="E2037" s="109" t="s">
        <v>4034</v>
      </c>
    </row>
    <row r="2038" spans="1:5">
      <c r="A2038" s="108">
        <v>43478</v>
      </c>
      <c r="B2038" s="108" t="s">
        <v>4035</v>
      </c>
      <c r="C2038" s="108" t="s">
        <v>497</v>
      </c>
      <c r="D2038" s="108" t="s">
        <v>215</v>
      </c>
      <c r="E2038" s="109" t="s">
        <v>4036</v>
      </c>
    </row>
    <row r="2039" spans="1:5">
      <c r="A2039" s="108">
        <v>43467</v>
      </c>
      <c r="B2039" s="108" t="s">
        <v>4037</v>
      </c>
      <c r="C2039" s="108" t="s">
        <v>494</v>
      </c>
      <c r="D2039" s="108" t="s">
        <v>215</v>
      </c>
      <c r="E2039" s="109" t="s">
        <v>4038</v>
      </c>
    </row>
    <row r="2040" spans="1:5">
      <c r="A2040" s="108">
        <v>43479</v>
      </c>
      <c r="B2040" s="108" t="s">
        <v>4039</v>
      </c>
      <c r="C2040" s="108" t="s">
        <v>497</v>
      </c>
      <c r="D2040" s="108" t="s">
        <v>215</v>
      </c>
      <c r="E2040" s="109" t="s">
        <v>4040</v>
      </c>
    </row>
    <row r="2041" spans="1:5">
      <c r="A2041" s="108">
        <v>43468</v>
      </c>
      <c r="B2041" s="108" t="s">
        <v>4041</v>
      </c>
      <c r="C2041" s="108" t="s">
        <v>494</v>
      </c>
      <c r="D2041" s="108" t="s">
        <v>215</v>
      </c>
      <c r="E2041" s="109" t="s">
        <v>4042</v>
      </c>
    </row>
    <row r="2042" spans="1:5">
      <c r="A2042" s="108">
        <v>43480</v>
      </c>
      <c r="B2042" s="108" t="s">
        <v>4043</v>
      </c>
      <c r="C2042" s="108" t="s">
        <v>497</v>
      </c>
      <c r="D2042" s="108" t="s">
        <v>215</v>
      </c>
      <c r="E2042" s="109" t="s">
        <v>4044</v>
      </c>
    </row>
    <row r="2043" spans="1:5">
      <c r="A2043" s="108">
        <v>43469</v>
      </c>
      <c r="B2043" s="108" t="s">
        <v>4045</v>
      </c>
      <c r="C2043" s="108" t="s">
        <v>494</v>
      </c>
      <c r="D2043" s="108" t="s">
        <v>215</v>
      </c>
      <c r="E2043" s="109" t="s">
        <v>1316</v>
      </c>
    </row>
    <row r="2044" spans="1:5">
      <c r="A2044" s="108">
        <v>43481</v>
      </c>
      <c r="B2044" s="108" t="s">
        <v>4046</v>
      </c>
      <c r="C2044" s="108" t="s">
        <v>497</v>
      </c>
      <c r="D2044" s="108" t="s">
        <v>215</v>
      </c>
      <c r="E2044" s="109" t="s">
        <v>4047</v>
      </c>
    </row>
    <row r="2045" spans="1:5">
      <c r="A2045" s="108">
        <v>3119</v>
      </c>
      <c r="B2045" s="108" t="s">
        <v>4048</v>
      </c>
      <c r="C2045" s="108" t="s">
        <v>202</v>
      </c>
      <c r="D2045" s="108" t="s">
        <v>203</v>
      </c>
      <c r="E2045" s="109" t="s">
        <v>4049</v>
      </c>
    </row>
    <row r="2046" spans="1:5">
      <c r="A2046" s="108">
        <v>3122</v>
      </c>
      <c r="B2046" s="108" t="s">
        <v>4050</v>
      </c>
      <c r="C2046" s="108" t="s">
        <v>202</v>
      </c>
      <c r="D2046" s="108" t="s">
        <v>203</v>
      </c>
      <c r="E2046" s="109" t="s">
        <v>4051</v>
      </c>
    </row>
    <row r="2047" spans="1:5">
      <c r="A2047" s="108">
        <v>3121</v>
      </c>
      <c r="B2047" s="108" t="s">
        <v>4052</v>
      </c>
      <c r="C2047" s="108" t="s">
        <v>202</v>
      </c>
      <c r="D2047" s="108" t="s">
        <v>203</v>
      </c>
      <c r="E2047" s="109" t="s">
        <v>4053</v>
      </c>
    </row>
    <row r="2048" spans="1:5">
      <c r="A2048" s="108">
        <v>3120</v>
      </c>
      <c r="B2048" s="108" t="s">
        <v>4054</v>
      </c>
      <c r="C2048" s="108" t="s">
        <v>202</v>
      </c>
      <c r="D2048" s="108" t="s">
        <v>203</v>
      </c>
      <c r="E2048" s="109" t="s">
        <v>4055</v>
      </c>
    </row>
    <row r="2049" spans="1:5">
      <c r="A2049" s="108">
        <v>11455</v>
      </c>
      <c r="B2049" s="108" t="s">
        <v>4056</v>
      </c>
      <c r="C2049" s="108" t="s">
        <v>202</v>
      </c>
      <c r="D2049" s="108" t="s">
        <v>203</v>
      </c>
      <c r="E2049" s="109" t="s">
        <v>4057</v>
      </c>
    </row>
    <row r="2050" spans="1:5">
      <c r="A2050" s="108">
        <v>11456</v>
      </c>
      <c r="B2050" s="108" t="s">
        <v>4058</v>
      </c>
      <c r="C2050" s="108" t="s">
        <v>202</v>
      </c>
      <c r="D2050" s="108" t="s">
        <v>203</v>
      </c>
      <c r="E2050" s="109" t="s">
        <v>1910</v>
      </c>
    </row>
    <row r="2051" spans="1:5">
      <c r="A2051" s="108">
        <v>3107</v>
      </c>
      <c r="B2051" s="108" t="s">
        <v>4059</v>
      </c>
      <c r="C2051" s="108" t="s">
        <v>202</v>
      </c>
      <c r="D2051" s="108" t="s">
        <v>203</v>
      </c>
      <c r="E2051" s="109" t="s">
        <v>4060</v>
      </c>
    </row>
    <row r="2052" spans="1:5">
      <c r="A2052" s="108">
        <v>43583</v>
      </c>
      <c r="B2052" s="108" t="s">
        <v>4061</v>
      </c>
      <c r="C2052" s="108" t="s">
        <v>202</v>
      </c>
      <c r="D2052" s="108" t="s">
        <v>203</v>
      </c>
      <c r="E2052" s="109" t="s">
        <v>4062</v>
      </c>
    </row>
    <row r="2053" spans="1:5">
      <c r="A2053" s="108">
        <v>43586</v>
      </c>
      <c r="B2053" s="108" t="s">
        <v>4063</v>
      </c>
      <c r="C2053" s="108" t="s">
        <v>202</v>
      </c>
      <c r="D2053" s="108" t="s">
        <v>203</v>
      </c>
      <c r="E2053" s="109" t="s">
        <v>3708</v>
      </c>
    </row>
    <row r="2054" spans="1:5">
      <c r="A2054" s="108">
        <v>11461</v>
      </c>
      <c r="B2054" s="108" t="s">
        <v>4064</v>
      </c>
      <c r="C2054" s="108" t="s">
        <v>202</v>
      </c>
      <c r="D2054" s="108" t="s">
        <v>203</v>
      </c>
      <c r="E2054" s="109" t="s">
        <v>563</v>
      </c>
    </row>
    <row r="2055" spans="1:5">
      <c r="A2055" s="108">
        <v>43587</v>
      </c>
      <c r="B2055" s="108" t="s">
        <v>4065</v>
      </c>
      <c r="C2055" s="108" t="s">
        <v>202</v>
      </c>
      <c r="D2055" s="108" t="s">
        <v>203</v>
      </c>
      <c r="E2055" s="109" t="s">
        <v>4066</v>
      </c>
    </row>
    <row r="2056" spans="1:5">
      <c r="A2056" s="108">
        <v>3106</v>
      </c>
      <c r="B2056" s="108" t="s">
        <v>4067</v>
      </c>
      <c r="C2056" s="108" t="s">
        <v>202</v>
      </c>
      <c r="D2056" s="108" t="s">
        <v>203</v>
      </c>
      <c r="E2056" s="109" t="s">
        <v>902</v>
      </c>
    </row>
    <row r="2057" spans="1:5">
      <c r="A2057" s="108">
        <v>44539</v>
      </c>
      <c r="B2057" s="108" t="s">
        <v>4068</v>
      </c>
      <c r="C2057" s="108" t="s">
        <v>297</v>
      </c>
      <c r="D2057" s="108" t="s">
        <v>203</v>
      </c>
      <c r="E2057" s="109" t="s">
        <v>3321</v>
      </c>
    </row>
    <row r="2058" spans="1:5">
      <c r="A2058" s="108">
        <v>3123</v>
      </c>
      <c r="B2058" s="108" t="s">
        <v>4069</v>
      </c>
      <c r="C2058" s="108" t="s">
        <v>297</v>
      </c>
      <c r="D2058" s="108" t="s">
        <v>215</v>
      </c>
      <c r="E2058" s="109" t="s">
        <v>1528</v>
      </c>
    </row>
    <row r="2059" spans="1:5">
      <c r="A2059" s="108">
        <v>38125</v>
      </c>
      <c r="B2059" s="108" t="s">
        <v>4070</v>
      </c>
      <c r="C2059" s="108" t="s">
        <v>297</v>
      </c>
      <c r="D2059" s="108" t="s">
        <v>203</v>
      </c>
      <c r="E2059" s="109" t="s">
        <v>1528</v>
      </c>
    </row>
    <row r="2060" spans="1:5">
      <c r="A2060" s="108">
        <v>39014</v>
      </c>
      <c r="B2060" s="108" t="s">
        <v>4071</v>
      </c>
      <c r="C2060" s="108" t="s">
        <v>297</v>
      </c>
      <c r="D2060" s="108" t="s">
        <v>203</v>
      </c>
      <c r="E2060" s="109" t="s">
        <v>4072</v>
      </c>
    </row>
    <row r="2061" spans="1:5">
      <c r="A2061" s="108">
        <v>39365</v>
      </c>
      <c r="B2061" s="108" t="s">
        <v>4073</v>
      </c>
      <c r="C2061" s="108" t="s">
        <v>202</v>
      </c>
      <c r="D2061" s="108" t="s">
        <v>203</v>
      </c>
      <c r="E2061" s="109" t="s">
        <v>4074</v>
      </c>
    </row>
    <row r="2062" spans="1:5">
      <c r="A2062" s="108">
        <v>39366</v>
      </c>
      <c r="B2062" s="108" t="s">
        <v>4075</v>
      </c>
      <c r="C2062" s="108" t="s">
        <v>202</v>
      </c>
      <c r="D2062" s="108" t="s">
        <v>203</v>
      </c>
      <c r="E2062" s="109" t="s">
        <v>4076</v>
      </c>
    </row>
    <row r="2063" spans="1:5">
      <c r="A2063" s="108">
        <v>39367</v>
      </c>
      <c r="B2063" s="108" t="s">
        <v>4077</v>
      </c>
      <c r="C2063" s="108" t="s">
        <v>202</v>
      </c>
      <c r="D2063" s="108" t="s">
        <v>203</v>
      </c>
      <c r="E2063" s="109" t="s">
        <v>4078</v>
      </c>
    </row>
    <row r="2064" spans="1:5">
      <c r="A2064" s="108">
        <v>37394</v>
      </c>
      <c r="B2064" s="108" t="s">
        <v>4079</v>
      </c>
      <c r="C2064" s="108" t="s">
        <v>4080</v>
      </c>
      <c r="D2064" s="108" t="s">
        <v>206</v>
      </c>
      <c r="E2064" s="109" t="s">
        <v>4081</v>
      </c>
    </row>
    <row r="2065" spans="1:5">
      <c r="A2065" s="108">
        <v>14146</v>
      </c>
      <c r="B2065" s="108" t="s">
        <v>4082</v>
      </c>
      <c r="C2065" s="108" t="s">
        <v>4080</v>
      </c>
      <c r="D2065" s="108" t="s">
        <v>206</v>
      </c>
      <c r="E2065" s="109" t="s">
        <v>4083</v>
      </c>
    </row>
    <row r="2066" spans="1:5">
      <c r="A2066" s="108">
        <v>938</v>
      </c>
      <c r="B2066" s="108" t="s">
        <v>4084</v>
      </c>
      <c r="C2066" s="108" t="s">
        <v>290</v>
      </c>
      <c r="D2066" s="108" t="s">
        <v>203</v>
      </c>
      <c r="E2066" s="109" t="s">
        <v>876</v>
      </c>
    </row>
    <row r="2067" spans="1:5">
      <c r="A2067" s="108">
        <v>937</v>
      </c>
      <c r="B2067" s="108" t="s">
        <v>4085</v>
      </c>
      <c r="C2067" s="108" t="s">
        <v>290</v>
      </c>
      <c r="D2067" s="108" t="s">
        <v>203</v>
      </c>
      <c r="E2067" s="109" t="s">
        <v>4086</v>
      </c>
    </row>
    <row r="2068" spans="1:5">
      <c r="A2068" s="108">
        <v>939</v>
      </c>
      <c r="B2068" s="108" t="s">
        <v>4087</v>
      </c>
      <c r="C2068" s="108" t="s">
        <v>290</v>
      </c>
      <c r="D2068" s="108" t="s">
        <v>203</v>
      </c>
      <c r="E2068" s="109" t="s">
        <v>1550</v>
      </c>
    </row>
    <row r="2069" spans="1:5">
      <c r="A2069" s="108">
        <v>944</v>
      </c>
      <c r="B2069" s="108" t="s">
        <v>4088</v>
      </c>
      <c r="C2069" s="108" t="s">
        <v>290</v>
      </c>
      <c r="D2069" s="108" t="s">
        <v>203</v>
      </c>
      <c r="E2069" s="109" t="s">
        <v>4089</v>
      </c>
    </row>
    <row r="2070" spans="1:5">
      <c r="A2070" s="108">
        <v>940</v>
      </c>
      <c r="B2070" s="108" t="s">
        <v>4090</v>
      </c>
      <c r="C2070" s="108" t="s">
        <v>290</v>
      </c>
      <c r="D2070" s="108" t="s">
        <v>203</v>
      </c>
      <c r="E2070" s="109" t="s">
        <v>4091</v>
      </c>
    </row>
    <row r="2071" spans="1:5">
      <c r="A2071" s="108">
        <v>44397</v>
      </c>
      <c r="B2071" s="108" t="s">
        <v>4092</v>
      </c>
      <c r="C2071" s="108" t="s">
        <v>290</v>
      </c>
      <c r="D2071" s="108" t="s">
        <v>203</v>
      </c>
      <c r="E2071" s="109" t="s">
        <v>4093</v>
      </c>
    </row>
    <row r="2072" spans="1:5">
      <c r="A2072" s="108">
        <v>406</v>
      </c>
      <c r="B2072" s="108" t="s">
        <v>4094</v>
      </c>
      <c r="C2072" s="108" t="s">
        <v>202</v>
      </c>
      <c r="D2072" s="108" t="s">
        <v>203</v>
      </c>
      <c r="E2072" s="109" t="s">
        <v>4095</v>
      </c>
    </row>
    <row r="2073" spans="1:5">
      <c r="A2073" s="108">
        <v>42529</v>
      </c>
      <c r="B2073" s="108" t="s">
        <v>4096</v>
      </c>
      <c r="C2073" s="108" t="s">
        <v>290</v>
      </c>
      <c r="D2073" s="108" t="s">
        <v>206</v>
      </c>
      <c r="E2073" s="109" t="s">
        <v>4097</v>
      </c>
    </row>
    <row r="2074" spans="1:5">
      <c r="A2074" s="108">
        <v>39634</v>
      </c>
      <c r="B2074" s="108" t="s">
        <v>4098</v>
      </c>
      <c r="C2074" s="108" t="s">
        <v>290</v>
      </c>
      <c r="D2074" s="108" t="s">
        <v>203</v>
      </c>
      <c r="E2074" s="109" t="s">
        <v>2543</v>
      </c>
    </row>
    <row r="2075" spans="1:5">
      <c r="A2075" s="108">
        <v>39701</v>
      </c>
      <c r="B2075" s="108" t="s">
        <v>4099</v>
      </c>
      <c r="C2075" s="108" t="s">
        <v>202</v>
      </c>
      <c r="D2075" s="108" t="s">
        <v>203</v>
      </c>
      <c r="E2075" s="109" t="s">
        <v>4100</v>
      </c>
    </row>
    <row r="2076" spans="1:5">
      <c r="A2076" s="108">
        <v>12815</v>
      </c>
      <c r="B2076" s="108" t="s">
        <v>4101</v>
      </c>
      <c r="C2076" s="108" t="s">
        <v>202</v>
      </c>
      <c r="D2076" s="108" t="s">
        <v>203</v>
      </c>
      <c r="E2076" s="109" t="s">
        <v>4060</v>
      </c>
    </row>
    <row r="2077" spans="1:5">
      <c r="A2077" s="108">
        <v>39431</v>
      </c>
      <c r="B2077" s="108" t="s">
        <v>4102</v>
      </c>
      <c r="C2077" s="108" t="s">
        <v>290</v>
      </c>
      <c r="D2077" s="108" t="s">
        <v>203</v>
      </c>
      <c r="E2077" s="109" t="s">
        <v>4103</v>
      </c>
    </row>
    <row r="2078" spans="1:5">
      <c r="A2078" s="108">
        <v>39432</v>
      </c>
      <c r="B2078" s="108" t="s">
        <v>4104</v>
      </c>
      <c r="C2078" s="108" t="s">
        <v>290</v>
      </c>
      <c r="D2078" s="108" t="s">
        <v>203</v>
      </c>
      <c r="E2078" s="109" t="s">
        <v>4105</v>
      </c>
    </row>
    <row r="2079" spans="1:5">
      <c r="A2079" s="108">
        <v>20111</v>
      </c>
      <c r="B2079" s="108" t="s">
        <v>4106</v>
      </c>
      <c r="C2079" s="108" t="s">
        <v>202</v>
      </c>
      <c r="D2079" s="108" t="s">
        <v>215</v>
      </c>
      <c r="E2079" s="109" t="s">
        <v>1682</v>
      </c>
    </row>
    <row r="2080" spans="1:5">
      <c r="A2080" s="108">
        <v>21127</v>
      </c>
      <c r="B2080" s="108" t="s">
        <v>4107</v>
      </c>
      <c r="C2080" s="108" t="s">
        <v>202</v>
      </c>
      <c r="D2080" s="108" t="s">
        <v>203</v>
      </c>
      <c r="E2080" s="109" t="s">
        <v>549</v>
      </c>
    </row>
    <row r="2081" spans="1:5">
      <c r="A2081" s="108">
        <v>404</v>
      </c>
      <c r="B2081" s="108" t="s">
        <v>4108</v>
      </c>
      <c r="C2081" s="108" t="s">
        <v>290</v>
      </c>
      <c r="D2081" s="108" t="s">
        <v>203</v>
      </c>
      <c r="E2081" s="109" t="s">
        <v>1122</v>
      </c>
    </row>
    <row r="2082" spans="1:5">
      <c r="A2082" s="108">
        <v>14151</v>
      </c>
      <c r="B2082" s="108" t="s">
        <v>4109</v>
      </c>
      <c r="C2082" s="108" t="s">
        <v>202</v>
      </c>
      <c r="D2082" s="108" t="s">
        <v>206</v>
      </c>
      <c r="E2082" s="109" t="s">
        <v>4110</v>
      </c>
    </row>
    <row r="2083" spans="1:5">
      <c r="A2083" s="108">
        <v>14153</v>
      </c>
      <c r="B2083" s="108" t="s">
        <v>4111</v>
      </c>
      <c r="C2083" s="108" t="s">
        <v>202</v>
      </c>
      <c r="D2083" s="108" t="s">
        <v>206</v>
      </c>
      <c r="E2083" s="109" t="s">
        <v>4112</v>
      </c>
    </row>
    <row r="2084" spans="1:5">
      <c r="A2084" s="108">
        <v>14152</v>
      </c>
      <c r="B2084" s="108" t="s">
        <v>4113</v>
      </c>
      <c r="C2084" s="108" t="s">
        <v>202</v>
      </c>
      <c r="D2084" s="108" t="s">
        <v>206</v>
      </c>
      <c r="E2084" s="109" t="s">
        <v>4114</v>
      </c>
    </row>
    <row r="2085" spans="1:5">
      <c r="A2085" s="108">
        <v>14154</v>
      </c>
      <c r="B2085" s="108" t="s">
        <v>4115</v>
      </c>
      <c r="C2085" s="108" t="s">
        <v>202</v>
      </c>
      <c r="D2085" s="108" t="s">
        <v>206</v>
      </c>
      <c r="E2085" s="109" t="s">
        <v>4116</v>
      </c>
    </row>
    <row r="2086" spans="1:5">
      <c r="A2086" s="108">
        <v>3146</v>
      </c>
      <c r="B2086" s="108" t="s">
        <v>4117</v>
      </c>
      <c r="C2086" s="108" t="s">
        <v>202</v>
      </c>
      <c r="D2086" s="108" t="s">
        <v>215</v>
      </c>
      <c r="E2086" s="109" t="s">
        <v>4118</v>
      </c>
    </row>
    <row r="2087" spans="1:5">
      <c r="A2087" s="108">
        <v>3143</v>
      </c>
      <c r="B2087" s="108" t="s">
        <v>4119</v>
      </c>
      <c r="C2087" s="108" t="s">
        <v>202</v>
      </c>
      <c r="D2087" s="108" t="s">
        <v>203</v>
      </c>
      <c r="E2087" s="109" t="s">
        <v>2257</v>
      </c>
    </row>
    <row r="2088" spans="1:5">
      <c r="A2088" s="108">
        <v>3148</v>
      </c>
      <c r="B2088" s="108" t="s">
        <v>4120</v>
      </c>
      <c r="C2088" s="108" t="s">
        <v>202</v>
      </c>
      <c r="D2088" s="108" t="s">
        <v>203</v>
      </c>
      <c r="E2088" s="109" t="s">
        <v>4121</v>
      </c>
    </row>
    <row r="2089" spans="1:5">
      <c r="A2089" s="108">
        <v>4310</v>
      </c>
      <c r="B2089" s="108" t="s">
        <v>4122</v>
      </c>
      <c r="C2089" s="108" t="s">
        <v>202</v>
      </c>
      <c r="D2089" s="108" t="s">
        <v>203</v>
      </c>
      <c r="E2089" s="109" t="s">
        <v>4123</v>
      </c>
    </row>
    <row r="2090" spans="1:5">
      <c r="A2090" s="108">
        <v>4311</v>
      </c>
      <c r="B2090" s="108" t="s">
        <v>4124</v>
      </c>
      <c r="C2090" s="108" t="s">
        <v>202</v>
      </c>
      <c r="D2090" s="108" t="s">
        <v>203</v>
      </c>
      <c r="E2090" s="109" t="s">
        <v>4125</v>
      </c>
    </row>
    <row r="2091" spans="1:5">
      <c r="A2091" s="108">
        <v>4312</v>
      </c>
      <c r="B2091" s="108" t="s">
        <v>4126</v>
      </c>
      <c r="C2091" s="108" t="s">
        <v>202</v>
      </c>
      <c r="D2091" s="108" t="s">
        <v>203</v>
      </c>
      <c r="E2091" s="109" t="s">
        <v>4127</v>
      </c>
    </row>
    <row r="2092" spans="1:5">
      <c r="A2092" s="108">
        <v>13261</v>
      </c>
      <c r="B2092" s="108" t="s">
        <v>4128</v>
      </c>
      <c r="C2092" s="108" t="s">
        <v>202</v>
      </c>
      <c r="D2092" s="108" t="s">
        <v>203</v>
      </c>
      <c r="E2092" s="109" t="s">
        <v>4129</v>
      </c>
    </row>
    <row r="2093" spans="1:5">
      <c r="A2093" s="108">
        <v>3272</v>
      </c>
      <c r="B2093" s="108" t="s">
        <v>4130</v>
      </c>
      <c r="C2093" s="108" t="s">
        <v>202</v>
      </c>
      <c r="D2093" s="108" t="s">
        <v>206</v>
      </c>
      <c r="E2093" s="109" t="s">
        <v>4131</v>
      </c>
    </row>
    <row r="2094" spans="1:5">
      <c r="A2094" s="108">
        <v>3265</v>
      </c>
      <c r="B2094" s="108" t="s">
        <v>4132</v>
      </c>
      <c r="C2094" s="108" t="s">
        <v>202</v>
      </c>
      <c r="D2094" s="108" t="s">
        <v>206</v>
      </c>
      <c r="E2094" s="109" t="s">
        <v>4133</v>
      </c>
    </row>
    <row r="2095" spans="1:5">
      <c r="A2095" s="108">
        <v>3262</v>
      </c>
      <c r="B2095" s="108" t="s">
        <v>4134</v>
      </c>
      <c r="C2095" s="108" t="s">
        <v>202</v>
      </c>
      <c r="D2095" s="108" t="s">
        <v>206</v>
      </c>
      <c r="E2095" s="109" t="s">
        <v>4135</v>
      </c>
    </row>
    <row r="2096" spans="1:5">
      <c r="A2096" s="108">
        <v>3264</v>
      </c>
      <c r="B2096" s="108" t="s">
        <v>4136</v>
      </c>
      <c r="C2096" s="108" t="s">
        <v>202</v>
      </c>
      <c r="D2096" s="108" t="s">
        <v>206</v>
      </c>
      <c r="E2096" s="109" t="s">
        <v>4137</v>
      </c>
    </row>
    <row r="2097" spans="1:5">
      <c r="A2097" s="108">
        <v>3267</v>
      </c>
      <c r="B2097" s="108" t="s">
        <v>4138</v>
      </c>
      <c r="C2097" s="108" t="s">
        <v>202</v>
      </c>
      <c r="D2097" s="108" t="s">
        <v>206</v>
      </c>
      <c r="E2097" s="109" t="s">
        <v>4139</v>
      </c>
    </row>
    <row r="2098" spans="1:5">
      <c r="A2098" s="108">
        <v>3266</v>
      </c>
      <c r="B2098" s="108" t="s">
        <v>4140</v>
      </c>
      <c r="C2098" s="108" t="s">
        <v>202</v>
      </c>
      <c r="D2098" s="108" t="s">
        <v>206</v>
      </c>
      <c r="E2098" s="109" t="s">
        <v>4141</v>
      </c>
    </row>
    <row r="2099" spans="1:5">
      <c r="A2099" s="108">
        <v>3263</v>
      </c>
      <c r="B2099" s="108" t="s">
        <v>4142</v>
      </c>
      <c r="C2099" s="108" t="s">
        <v>202</v>
      </c>
      <c r="D2099" s="108" t="s">
        <v>206</v>
      </c>
      <c r="E2099" s="109" t="s">
        <v>4143</v>
      </c>
    </row>
    <row r="2100" spans="1:5">
      <c r="A2100" s="108">
        <v>3268</v>
      </c>
      <c r="B2100" s="108" t="s">
        <v>4144</v>
      </c>
      <c r="C2100" s="108" t="s">
        <v>202</v>
      </c>
      <c r="D2100" s="108" t="s">
        <v>206</v>
      </c>
      <c r="E2100" s="109" t="s">
        <v>4145</v>
      </c>
    </row>
    <row r="2101" spans="1:5">
      <c r="A2101" s="108">
        <v>3271</v>
      </c>
      <c r="B2101" s="108" t="s">
        <v>4146</v>
      </c>
      <c r="C2101" s="108" t="s">
        <v>202</v>
      </c>
      <c r="D2101" s="108" t="s">
        <v>206</v>
      </c>
      <c r="E2101" s="109" t="s">
        <v>4147</v>
      </c>
    </row>
    <row r="2102" spans="1:5">
      <c r="A2102" s="108">
        <v>3270</v>
      </c>
      <c r="B2102" s="108" t="s">
        <v>4148</v>
      </c>
      <c r="C2102" s="108" t="s">
        <v>202</v>
      </c>
      <c r="D2102" s="108" t="s">
        <v>206</v>
      </c>
      <c r="E2102" s="109" t="s">
        <v>4149</v>
      </c>
    </row>
    <row r="2103" spans="1:5">
      <c r="A2103" s="108">
        <v>3275</v>
      </c>
      <c r="B2103" s="108" t="s">
        <v>4150</v>
      </c>
      <c r="C2103" s="108" t="s">
        <v>978</v>
      </c>
      <c r="D2103" s="108" t="s">
        <v>203</v>
      </c>
      <c r="E2103" s="109" t="s">
        <v>4151</v>
      </c>
    </row>
    <row r="2104" spans="1:5">
      <c r="A2104" s="108">
        <v>39512</v>
      </c>
      <c r="B2104" s="108" t="s">
        <v>4152</v>
      </c>
      <c r="C2104" s="108" t="s">
        <v>978</v>
      </c>
      <c r="D2104" s="108" t="s">
        <v>206</v>
      </c>
      <c r="E2104" s="109" t="s">
        <v>4153</v>
      </c>
    </row>
    <row r="2105" spans="1:5">
      <c r="A2105" s="108">
        <v>39511</v>
      </c>
      <c r="B2105" s="108" t="s">
        <v>4154</v>
      </c>
      <c r="C2105" s="108" t="s">
        <v>978</v>
      </c>
      <c r="D2105" s="108" t="s">
        <v>206</v>
      </c>
      <c r="E2105" s="109" t="s">
        <v>4155</v>
      </c>
    </row>
    <row r="2106" spans="1:5">
      <c r="A2106" s="108">
        <v>39513</v>
      </c>
      <c r="B2106" s="108" t="s">
        <v>4156</v>
      </c>
      <c r="C2106" s="108" t="s">
        <v>978</v>
      </c>
      <c r="D2106" s="108" t="s">
        <v>206</v>
      </c>
      <c r="E2106" s="109" t="s">
        <v>4157</v>
      </c>
    </row>
    <row r="2107" spans="1:5">
      <c r="A2107" s="108">
        <v>3286</v>
      </c>
      <c r="B2107" s="108" t="s">
        <v>4158</v>
      </c>
      <c r="C2107" s="108" t="s">
        <v>978</v>
      </c>
      <c r="D2107" s="108" t="s">
        <v>203</v>
      </c>
      <c r="E2107" s="109" t="s">
        <v>4159</v>
      </c>
    </row>
    <row r="2108" spans="1:5">
      <c r="A2108" s="108">
        <v>3287</v>
      </c>
      <c r="B2108" s="108" t="s">
        <v>4160</v>
      </c>
      <c r="C2108" s="108" t="s">
        <v>978</v>
      </c>
      <c r="D2108" s="108" t="s">
        <v>203</v>
      </c>
      <c r="E2108" s="109" t="s">
        <v>4161</v>
      </c>
    </row>
    <row r="2109" spans="1:5">
      <c r="A2109" s="108">
        <v>3283</v>
      </c>
      <c r="B2109" s="108" t="s">
        <v>4162</v>
      </c>
      <c r="C2109" s="108" t="s">
        <v>978</v>
      </c>
      <c r="D2109" s="108" t="s">
        <v>203</v>
      </c>
      <c r="E2109" s="109" t="s">
        <v>4163</v>
      </c>
    </row>
    <row r="2110" spans="1:5">
      <c r="A2110" s="108">
        <v>11587</v>
      </c>
      <c r="B2110" s="108" t="s">
        <v>4164</v>
      </c>
      <c r="C2110" s="108" t="s">
        <v>978</v>
      </c>
      <c r="D2110" s="108" t="s">
        <v>203</v>
      </c>
      <c r="E2110" s="109" t="s">
        <v>4165</v>
      </c>
    </row>
    <row r="2111" spans="1:5">
      <c r="A2111" s="108">
        <v>36225</v>
      </c>
      <c r="B2111" s="108" t="s">
        <v>4166</v>
      </c>
      <c r="C2111" s="108" t="s">
        <v>978</v>
      </c>
      <c r="D2111" s="108" t="s">
        <v>203</v>
      </c>
      <c r="E2111" s="109" t="s">
        <v>1328</v>
      </c>
    </row>
    <row r="2112" spans="1:5">
      <c r="A2112" s="108">
        <v>36230</v>
      </c>
      <c r="B2112" s="108" t="s">
        <v>4167</v>
      </c>
      <c r="C2112" s="108" t="s">
        <v>978</v>
      </c>
      <c r="D2112" s="108" t="s">
        <v>215</v>
      </c>
      <c r="E2112" s="109" t="s">
        <v>4168</v>
      </c>
    </row>
    <row r="2113" spans="1:5">
      <c r="A2113" s="108">
        <v>36238</v>
      </c>
      <c r="B2113" s="108" t="s">
        <v>4169</v>
      </c>
      <c r="C2113" s="108" t="s">
        <v>978</v>
      </c>
      <c r="D2113" s="108" t="s">
        <v>203</v>
      </c>
      <c r="E2113" s="109" t="s">
        <v>4170</v>
      </c>
    </row>
    <row r="2114" spans="1:5">
      <c r="A2114" s="108">
        <v>39363</v>
      </c>
      <c r="B2114" s="108" t="s">
        <v>4171</v>
      </c>
      <c r="C2114" s="108" t="s">
        <v>202</v>
      </c>
      <c r="D2114" s="108" t="s">
        <v>203</v>
      </c>
      <c r="E2114" s="109" t="s">
        <v>4172</v>
      </c>
    </row>
    <row r="2115" spans="1:5">
      <c r="A2115" s="108">
        <v>39361</v>
      </c>
      <c r="B2115" s="108" t="s">
        <v>4173</v>
      </c>
      <c r="C2115" s="108" t="s">
        <v>202</v>
      </c>
      <c r="D2115" s="108" t="s">
        <v>203</v>
      </c>
      <c r="E2115" s="109" t="s">
        <v>4174</v>
      </c>
    </row>
    <row r="2116" spans="1:5">
      <c r="A2116" s="108">
        <v>39362</v>
      </c>
      <c r="B2116" s="108" t="s">
        <v>4175</v>
      </c>
      <c r="C2116" s="108" t="s">
        <v>202</v>
      </c>
      <c r="D2116" s="108" t="s">
        <v>203</v>
      </c>
      <c r="E2116" s="109" t="s">
        <v>4176</v>
      </c>
    </row>
    <row r="2117" spans="1:5">
      <c r="A2117" s="108">
        <v>39364</v>
      </c>
      <c r="B2117" s="108" t="s">
        <v>4177</v>
      </c>
      <c r="C2117" s="108" t="s">
        <v>202</v>
      </c>
      <c r="D2117" s="108" t="s">
        <v>203</v>
      </c>
      <c r="E2117" s="109" t="s">
        <v>4178</v>
      </c>
    </row>
    <row r="2118" spans="1:5">
      <c r="A2118" s="108">
        <v>14576</v>
      </c>
      <c r="B2118" s="108" t="s">
        <v>4179</v>
      </c>
      <c r="C2118" s="108" t="s">
        <v>202</v>
      </c>
      <c r="D2118" s="108" t="s">
        <v>206</v>
      </c>
      <c r="E2118" s="109" t="s">
        <v>4180</v>
      </c>
    </row>
    <row r="2119" spans="1:5">
      <c r="A2119" s="108">
        <v>13877</v>
      </c>
      <c r="B2119" s="108" t="s">
        <v>4181</v>
      </c>
      <c r="C2119" s="108" t="s">
        <v>202</v>
      </c>
      <c r="D2119" s="108" t="s">
        <v>206</v>
      </c>
      <c r="E2119" s="109" t="s">
        <v>4182</v>
      </c>
    </row>
    <row r="2120" spans="1:5">
      <c r="A2120" s="108">
        <v>7307</v>
      </c>
      <c r="B2120" s="108" t="s">
        <v>4183</v>
      </c>
      <c r="C2120" s="108" t="s">
        <v>300</v>
      </c>
      <c r="D2120" s="108" t="s">
        <v>203</v>
      </c>
      <c r="E2120" s="109" t="s">
        <v>2939</v>
      </c>
    </row>
    <row r="2121" spans="1:5">
      <c r="A2121" s="108">
        <v>38122</v>
      </c>
      <c r="B2121" s="108" t="s">
        <v>4184</v>
      </c>
      <c r="C2121" s="108" t="s">
        <v>300</v>
      </c>
      <c r="D2121" s="108" t="s">
        <v>203</v>
      </c>
      <c r="E2121" s="109" t="s">
        <v>4185</v>
      </c>
    </row>
    <row r="2122" spans="1:5">
      <c r="A2122" s="108">
        <v>43653</v>
      </c>
      <c r="B2122" s="108" t="s">
        <v>4186</v>
      </c>
      <c r="C2122" s="108" t="s">
        <v>300</v>
      </c>
      <c r="D2122" s="108" t="s">
        <v>203</v>
      </c>
      <c r="E2122" s="109" t="s">
        <v>4187</v>
      </c>
    </row>
    <row r="2123" spans="1:5">
      <c r="A2123" s="108">
        <v>38633</v>
      </c>
      <c r="B2123" s="108" t="s">
        <v>4188</v>
      </c>
      <c r="C2123" s="108" t="s">
        <v>202</v>
      </c>
      <c r="D2123" s="108" t="s">
        <v>203</v>
      </c>
      <c r="E2123" s="109" t="s">
        <v>4189</v>
      </c>
    </row>
    <row r="2124" spans="1:5">
      <c r="A2124" s="108">
        <v>12344</v>
      </c>
      <c r="B2124" s="108" t="s">
        <v>4190</v>
      </c>
      <c r="C2124" s="108" t="s">
        <v>202</v>
      </c>
      <c r="D2124" s="108" t="s">
        <v>203</v>
      </c>
      <c r="E2124" s="109" t="s">
        <v>4191</v>
      </c>
    </row>
    <row r="2125" spans="1:5">
      <c r="A2125" s="108">
        <v>12343</v>
      </c>
      <c r="B2125" s="108" t="s">
        <v>4192</v>
      </c>
      <c r="C2125" s="108" t="s">
        <v>202</v>
      </c>
      <c r="D2125" s="108" t="s">
        <v>203</v>
      </c>
      <c r="E2125" s="109" t="s">
        <v>4193</v>
      </c>
    </row>
    <row r="2126" spans="1:5">
      <c r="A2126" s="108">
        <v>3295</v>
      </c>
      <c r="B2126" s="108" t="s">
        <v>4194</v>
      </c>
      <c r="C2126" s="108" t="s">
        <v>202</v>
      </c>
      <c r="D2126" s="108" t="s">
        <v>203</v>
      </c>
      <c r="E2126" s="109" t="s">
        <v>4195</v>
      </c>
    </row>
    <row r="2127" spans="1:5">
      <c r="A2127" s="108">
        <v>3302</v>
      </c>
      <c r="B2127" s="108" t="s">
        <v>4196</v>
      </c>
      <c r="C2127" s="108" t="s">
        <v>202</v>
      </c>
      <c r="D2127" s="108" t="s">
        <v>203</v>
      </c>
      <c r="E2127" s="109" t="s">
        <v>4197</v>
      </c>
    </row>
    <row r="2128" spans="1:5">
      <c r="A2128" s="108">
        <v>3297</v>
      </c>
      <c r="B2128" s="108" t="s">
        <v>4198</v>
      </c>
      <c r="C2128" s="108" t="s">
        <v>202</v>
      </c>
      <c r="D2128" s="108" t="s">
        <v>203</v>
      </c>
      <c r="E2128" s="109" t="s">
        <v>4199</v>
      </c>
    </row>
    <row r="2129" spans="1:5">
      <c r="A2129" s="108">
        <v>3294</v>
      </c>
      <c r="B2129" s="108" t="s">
        <v>4200</v>
      </c>
      <c r="C2129" s="108" t="s">
        <v>202</v>
      </c>
      <c r="D2129" s="108" t="s">
        <v>203</v>
      </c>
      <c r="E2129" s="109" t="s">
        <v>565</v>
      </c>
    </row>
    <row r="2130" spans="1:5">
      <c r="A2130" s="108">
        <v>3292</v>
      </c>
      <c r="B2130" s="108" t="s">
        <v>4201</v>
      </c>
      <c r="C2130" s="108" t="s">
        <v>202</v>
      </c>
      <c r="D2130" s="108" t="s">
        <v>215</v>
      </c>
      <c r="E2130" s="109" t="s">
        <v>4202</v>
      </c>
    </row>
    <row r="2131" spans="1:5">
      <c r="A2131" s="108">
        <v>3298</v>
      </c>
      <c r="B2131" s="108" t="s">
        <v>4203</v>
      </c>
      <c r="C2131" s="108" t="s">
        <v>202</v>
      </c>
      <c r="D2131" s="108" t="s">
        <v>203</v>
      </c>
      <c r="E2131" s="109" t="s">
        <v>4204</v>
      </c>
    </row>
    <row r="2132" spans="1:5">
      <c r="A2132" s="108">
        <v>11596</v>
      </c>
      <c r="B2132" s="108" t="s">
        <v>4205</v>
      </c>
      <c r="C2132" s="108" t="s">
        <v>202</v>
      </c>
      <c r="D2132" s="108" t="s">
        <v>203</v>
      </c>
      <c r="E2132" s="109" t="s">
        <v>4206</v>
      </c>
    </row>
    <row r="2133" spans="1:5">
      <c r="A2133" s="108">
        <v>34802</v>
      </c>
      <c r="B2133" s="108" t="s">
        <v>4207</v>
      </c>
      <c r="C2133" s="108" t="s">
        <v>202</v>
      </c>
      <c r="D2133" s="108" t="s">
        <v>203</v>
      </c>
      <c r="E2133" s="109" t="s">
        <v>4208</v>
      </c>
    </row>
    <row r="2134" spans="1:5">
      <c r="A2134" s="108">
        <v>11588</v>
      </c>
      <c r="B2134" s="108" t="s">
        <v>4209</v>
      </c>
      <c r="C2134" s="108" t="s">
        <v>202</v>
      </c>
      <c r="D2134" s="108" t="s">
        <v>203</v>
      </c>
      <c r="E2134" s="109" t="s">
        <v>4210</v>
      </c>
    </row>
    <row r="2135" spans="1:5">
      <c r="A2135" s="108">
        <v>34383</v>
      </c>
      <c r="B2135" s="108" t="s">
        <v>4211</v>
      </c>
      <c r="C2135" s="108" t="s">
        <v>202</v>
      </c>
      <c r="D2135" s="108" t="s">
        <v>203</v>
      </c>
      <c r="E2135" s="109" t="s">
        <v>4212</v>
      </c>
    </row>
    <row r="2136" spans="1:5">
      <c r="A2136" s="108">
        <v>40451</v>
      </c>
      <c r="B2136" s="108" t="s">
        <v>4213</v>
      </c>
      <c r="C2136" s="108" t="s">
        <v>978</v>
      </c>
      <c r="D2136" s="108" t="s">
        <v>203</v>
      </c>
      <c r="E2136" s="109" t="s">
        <v>4214</v>
      </c>
    </row>
    <row r="2137" spans="1:5">
      <c r="A2137" s="108">
        <v>40453</v>
      </c>
      <c r="B2137" s="108" t="s">
        <v>4215</v>
      </c>
      <c r="C2137" s="108" t="s">
        <v>978</v>
      </c>
      <c r="D2137" s="108" t="s">
        <v>203</v>
      </c>
      <c r="E2137" s="109" t="s">
        <v>4216</v>
      </c>
    </row>
    <row r="2138" spans="1:5">
      <c r="A2138" s="108">
        <v>40452</v>
      </c>
      <c r="B2138" s="108" t="s">
        <v>4217</v>
      </c>
      <c r="C2138" s="108" t="s">
        <v>978</v>
      </c>
      <c r="D2138" s="108" t="s">
        <v>203</v>
      </c>
      <c r="E2138" s="109" t="s">
        <v>4218</v>
      </c>
    </row>
    <row r="2139" spans="1:5">
      <c r="A2139" s="108">
        <v>11594</v>
      </c>
      <c r="B2139" s="108" t="s">
        <v>4219</v>
      </c>
      <c r="C2139" s="108" t="s">
        <v>202</v>
      </c>
      <c r="D2139" s="108" t="s">
        <v>203</v>
      </c>
      <c r="E2139" s="109" t="s">
        <v>4220</v>
      </c>
    </row>
    <row r="2140" spans="1:5">
      <c r="A2140" s="108">
        <v>3311</v>
      </c>
      <c r="B2140" s="108" t="s">
        <v>4221</v>
      </c>
      <c r="C2140" s="108" t="s">
        <v>491</v>
      </c>
      <c r="D2140" s="108" t="s">
        <v>203</v>
      </c>
      <c r="E2140" s="109" t="s">
        <v>4220</v>
      </c>
    </row>
    <row r="2141" spans="1:5">
      <c r="A2141" s="108">
        <v>11599</v>
      </c>
      <c r="B2141" s="108" t="s">
        <v>4222</v>
      </c>
      <c r="C2141" s="108" t="s">
        <v>202</v>
      </c>
      <c r="D2141" s="108" t="s">
        <v>203</v>
      </c>
      <c r="E2141" s="109" t="s">
        <v>4223</v>
      </c>
    </row>
    <row r="2142" spans="1:5">
      <c r="A2142" s="108">
        <v>11593</v>
      </c>
      <c r="B2142" s="108" t="s">
        <v>4224</v>
      </c>
      <c r="C2142" s="108" t="s">
        <v>202</v>
      </c>
      <c r="D2142" s="108" t="s">
        <v>203</v>
      </c>
      <c r="E2142" s="109" t="s">
        <v>4225</v>
      </c>
    </row>
    <row r="2143" spans="1:5">
      <c r="A2143" s="108">
        <v>3314</v>
      </c>
      <c r="B2143" s="108" t="s">
        <v>4226</v>
      </c>
      <c r="C2143" s="108" t="s">
        <v>491</v>
      </c>
      <c r="D2143" s="108" t="s">
        <v>203</v>
      </c>
      <c r="E2143" s="109" t="s">
        <v>4227</v>
      </c>
    </row>
    <row r="2144" spans="1:5">
      <c r="A2144" s="108">
        <v>11597</v>
      </c>
      <c r="B2144" s="108" t="s">
        <v>4228</v>
      </c>
      <c r="C2144" s="108" t="s">
        <v>202</v>
      </c>
      <c r="D2144" s="108" t="s">
        <v>203</v>
      </c>
      <c r="E2144" s="109" t="s">
        <v>4229</v>
      </c>
    </row>
    <row r="2145" spans="1:5">
      <c r="A2145" s="108">
        <v>3309</v>
      </c>
      <c r="B2145" s="108" t="s">
        <v>4230</v>
      </c>
      <c r="C2145" s="108" t="s">
        <v>491</v>
      </c>
      <c r="D2145" s="108" t="s">
        <v>203</v>
      </c>
      <c r="E2145" s="109" t="s">
        <v>4206</v>
      </c>
    </row>
    <row r="2146" spans="1:5">
      <c r="A2146" s="108">
        <v>34612</v>
      </c>
      <c r="B2146" s="108" t="s">
        <v>4231</v>
      </c>
      <c r="C2146" s="108" t="s">
        <v>202</v>
      </c>
      <c r="D2146" s="108" t="s">
        <v>203</v>
      </c>
      <c r="E2146" s="109" t="s">
        <v>4232</v>
      </c>
    </row>
    <row r="2147" spans="1:5">
      <c r="A2147" s="108">
        <v>34635</v>
      </c>
      <c r="B2147" s="108" t="s">
        <v>4233</v>
      </c>
      <c r="C2147" s="108" t="s">
        <v>202</v>
      </c>
      <c r="D2147" s="108" t="s">
        <v>203</v>
      </c>
      <c r="E2147" s="109" t="s">
        <v>1824</v>
      </c>
    </row>
    <row r="2148" spans="1:5">
      <c r="A2148" s="108">
        <v>34633</v>
      </c>
      <c r="B2148" s="108" t="s">
        <v>4234</v>
      </c>
      <c r="C2148" s="108" t="s">
        <v>202</v>
      </c>
      <c r="D2148" s="108" t="s">
        <v>203</v>
      </c>
      <c r="E2148" s="109" t="s">
        <v>4235</v>
      </c>
    </row>
    <row r="2149" spans="1:5">
      <c r="A2149" s="108">
        <v>40440</v>
      </c>
      <c r="B2149" s="108" t="s">
        <v>4236</v>
      </c>
      <c r="C2149" s="108" t="s">
        <v>491</v>
      </c>
      <c r="D2149" s="108" t="s">
        <v>203</v>
      </c>
      <c r="E2149" s="109" t="s">
        <v>4237</v>
      </c>
    </row>
    <row r="2150" spans="1:5">
      <c r="A2150" s="108">
        <v>40441</v>
      </c>
      <c r="B2150" s="108" t="s">
        <v>4238</v>
      </c>
      <c r="C2150" s="108" t="s">
        <v>491</v>
      </c>
      <c r="D2150" s="108" t="s">
        <v>203</v>
      </c>
      <c r="E2150" s="109" t="s">
        <v>4239</v>
      </c>
    </row>
    <row r="2151" spans="1:5">
      <c r="A2151" s="108">
        <v>40449</v>
      </c>
      <c r="B2151" s="108" t="s">
        <v>4240</v>
      </c>
      <c r="C2151" s="108" t="s">
        <v>491</v>
      </c>
      <c r="D2151" s="108" t="s">
        <v>203</v>
      </c>
      <c r="E2151" s="109" t="s">
        <v>4241</v>
      </c>
    </row>
    <row r="2152" spans="1:5">
      <c r="A2152" s="108">
        <v>34800</v>
      </c>
      <c r="B2152" s="108" t="s">
        <v>4242</v>
      </c>
      <c r="C2152" s="108" t="s">
        <v>491</v>
      </c>
      <c r="D2152" s="108" t="s">
        <v>203</v>
      </c>
      <c r="E2152" s="109" t="s">
        <v>4243</v>
      </c>
    </row>
    <row r="2153" spans="1:5">
      <c r="A2153" s="108">
        <v>11592</v>
      </c>
      <c r="B2153" s="108" t="s">
        <v>4244</v>
      </c>
      <c r="C2153" s="108" t="s">
        <v>202</v>
      </c>
      <c r="D2153" s="108" t="s">
        <v>203</v>
      </c>
      <c r="E2153" s="109" t="s">
        <v>4227</v>
      </c>
    </row>
    <row r="2154" spans="1:5">
      <c r="A2154" s="108">
        <v>40438</v>
      </c>
      <c r="B2154" s="108" t="s">
        <v>4245</v>
      </c>
      <c r="C2154" s="108" t="s">
        <v>491</v>
      </c>
      <c r="D2154" s="108" t="s">
        <v>203</v>
      </c>
      <c r="E2154" s="109" t="s">
        <v>4246</v>
      </c>
    </row>
    <row r="2155" spans="1:5">
      <c r="A2155" s="108">
        <v>40436</v>
      </c>
      <c r="B2155" s="108" t="s">
        <v>4247</v>
      </c>
      <c r="C2155" s="108" t="s">
        <v>491</v>
      </c>
      <c r="D2155" s="108" t="s">
        <v>203</v>
      </c>
      <c r="E2155" s="109" t="s">
        <v>4248</v>
      </c>
    </row>
    <row r="2156" spans="1:5">
      <c r="A2156" s="108">
        <v>4315</v>
      </c>
      <c r="B2156" s="108" t="s">
        <v>4249</v>
      </c>
      <c r="C2156" s="108" t="s">
        <v>202</v>
      </c>
      <c r="D2156" s="108" t="s">
        <v>203</v>
      </c>
      <c r="E2156" s="109" t="s">
        <v>4250</v>
      </c>
    </row>
    <row r="2157" spans="1:5">
      <c r="A2157" s="108">
        <v>402</v>
      </c>
      <c r="B2157" s="108" t="s">
        <v>4251</v>
      </c>
      <c r="C2157" s="108" t="s">
        <v>202</v>
      </c>
      <c r="D2157" s="108" t="s">
        <v>203</v>
      </c>
      <c r="E2157" s="109" t="s">
        <v>4252</v>
      </c>
    </row>
    <row r="2158" spans="1:5">
      <c r="A2158" s="108">
        <v>4226</v>
      </c>
      <c r="B2158" s="108" t="s">
        <v>4253</v>
      </c>
      <c r="C2158" s="108" t="s">
        <v>297</v>
      </c>
      <c r="D2158" s="108" t="s">
        <v>215</v>
      </c>
      <c r="E2158" s="109" t="s">
        <v>4254</v>
      </c>
    </row>
    <row r="2159" spans="1:5">
      <c r="A2159" s="108">
        <v>4222</v>
      </c>
      <c r="B2159" s="108" t="s">
        <v>4255</v>
      </c>
      <c r="C2159" s="108" t="s">
        <v>300</v>
      </c>
      <c r="D2159" s="108" t="s">
        <v>215</v>
      </c>
      <c r="E2159" s="109" t="s">
        <v>3671</v>
      </c>
    </row>
    <row r="2160" spans="1:5">
      <c r="A2160" s="108">
        <v>34804</v>
      </c>
      <c r="B2160" s="108" t="s">
        <v>4256</v>
      </c>
      <c r="C2160" s="108" t="s">
        <v>978</v>
      </c>
      <c r="D2160" s="108" t="s">
        <v>203</v>
      </c>
      <c r="E2160" s="109" t="s">
        <v>4257</v>
      </c>
    </row>
    <row r="2161" spans="1:5">
      <c r="A2161" s="108">
        <v>4013</v>
      </c>
      <c r="B2161" s="108" t="s">
        <v>4258</v>
      </c>
      <c r="C2161" s="108" t="s">
        <v>978</v>
      </c>
      <c r="D2161" s="108" t="s">
        <v>203</v>
      </c>
      <c r="E2161" s="109" t="s">
        <v>2051</v>
      </c>
    </row>
    <row r="2162" spans="1:5">
      <c r="A2162" s="108">
        <v>4011</v>
      </c>
      <c r="B2162" s="108" t="s">
        <v>4259</v>
      </c>
      <c r="C2162" s="108" t="s">
        <v>978</v>
      </c>
      <c r="D2162" s="108" t="s">
        <v>203</v>
      </c>
      <c r="E2162" s="109" t="s">
        <v>4260</v>
      </c>
    </row>
    <row r="2163" spans="1:5">
      <c r="A2163" s="108">
        <v>4021</v>
      </c>
      <c r="B2163" s="108" t="s">
        <v>4261</v>
      </c>
      <c r="C2163" s="108" t="s">
        <v>978</v>
      </c>
      <c r="D2163" s="108" t="s">
        <v>203</v>
      </c>
      <c r="E2163" s="109" t="s">
        <v>4262</v>
      </c>
    </row>
    <row r="2164" spans="1:5">
      <c r="A2164" s="108">
        <v>4019</v>
      </c>
      <c r="B2164" s="108" t="s">
        <v>4263</v>
      </c>
      <c r="C2164" s="108" t="s">
        <v>978</v>
      </c>
      <c r="D2164" s="108" t="s">
        <v>203</v>
      </c>
      <c r="E2164" s="109" t="s">
        <v>2681</v>
      </c>
    </row>
    <row r="2165" spans="1:5">
      <c r="A2165" s="108">
        <v>4012</v>
      </c>
      <c r="B2165" s="108" t="s">
        <v>4264</v>
      </c>
      <c r="C2165" s="108" t="s">
        <v>978</v>
      </c>
      <c r="D2165" s="108" t="s">
        <v>203</v>
      </c>
      <c r="E2165" s="109" t="s">
        <v>4265</v>
      </c>
    </row>
    <row r="2166" spans="1:5">
      <c r="A2166" s="108">
        <v>4020</v>
      </c>
      <c r="B2166" s="108" t="s">
        <v>4266</v>
      </c>
      <c r="C2166" s="108" t="s">
        <v>978</v>
      </c>
      <c r="D2166" s="108" t="s">
        <v>203</v>
      </c>
      <c r="E2166" s="109" t="s">
        <v>4267</v>
      </c>
    </row>
    <row r="2167" spans="1:5">
      <c r="A2167" s="108">
        <v>4018</v>
      </c>
      <c r="B2167" s="108" t="s">
        <v>4268</v>
      </c>
      <c r="C2167" s="108" t="s">
        <v>978</v>
      </c>
      <c r="D2167" s="108" t="s">
        <v>203</v>
      </c>
      <c r="E2167" s="109" t="s">
        <v>4269</v>
      </c>
    </row>
    <row r="2168" spans="1:5">
      <c r="A2168" s="108">
        <v>36498</v>
      </c>
      <c r="B2168" s="108" t="s">
        <v>4270</v>
      </c>
      <c r="C2168" s="108" t="s">
        <v>202</v>
      </c>
      <c r="D2168" s="108" t="s">
        <v>206</v>
      </c>
      <c r="E2168" s="109" t="s">
        <v>4271</v>
      </c>
    </row>
    <row r="2169" spans="1:5">
      <c r="A2169" s="108">
        <v>12872</v>
      </c>
      <c r="B2169" s="108" t="s">
        <v>4272</v>
      </c>
      <c r="C2169" s="108" t="s">
        <v>494</v>
      </c>
      <c r="D2169" s="108" t="s">
        <v>203</v>
      </c>
      <c r="E2169" s="109" t="s">
        <v>1980</v>
      </c>
    </row>
    <row r="2170" spans="1:5">
      <c r="A2170" s="108">
        <v>41075</v>
      </c>
      <c r="B2170" s="108" t="s">
        <v>4273</v>
      </c>
      <c r="C2170" s="108" t="s">
        <v>497</v>
      </c>
      <c r="D2170" s="108" t="s">
        <v>203</v>
      </c>
      <c r="E2170" s="109" t="s">
        <v>4274</v>
      </c>
    </row>
    <row r="2171" spans="1:5">
      <c r="A2171" s="108">
        <v>44324</v>
      </c>
      <c r="B2171" s="108" t="s">
        <v>4275</v>
      </c>
      <c r="C2171" s="108" t="s">
        <v>297</v>
      </c>
      <c r="D2171" s="108" t="s">
        <v>203</v>
      </c>
      <c r="E2171" s="109" t="s">
        <v>4276</v>
      </c>
    </row>
    <row r="2172" spans="1:5">
      <c r="A2172" s="108">
        <v>3315</v>
      </c>
      <c r="B2172" s="108" t="s">
        <v>4277</v>
      </c>
      <c r="C2172" s="108" t="s">
        <v>297</v>
      </c>
      <c r="D2172" s="108" t="s">
        <v>203</v>
      </c>
      <c r="E2172" s="109" t="s">
        <v>4278</v>
      </c>
    </row>
    <row r="2173" spans="1:5">
      <c r="A2173" s="108">
        <v>36870</v>
      </c>
      <c r="B2173" s="108" t="s">
        <v>4279</v>
      </c>
      <c r="C2173" s="108" t="s">
        <v>297</v>
      </c>
      <c r="D2173" s="108" t="s">
        <v>203</v>
      </c>
      <c r="E2173" s="109" t="s">
        <v>1613</v>
      </c>
    </row>
    <row r="2174" spans="1:5">
      <c r="A2174" s="108">
        <v>5092</v>
      </c>
      <c r="B2174" s="108" t="s">
        <v>4280</v>
      </c>
      <c r="C2174" s="108" t="s">
        <v>1005</v>
      </c>
      <c r="D2174" s="108" t="s">
        <v>203</v>
      </c>
      <c r="E2174" s="109" t="s">
        <v>4281</v>
      </c>
    </row>
    <row r="2175" spans="1:5">
      <c r="A2175" s="108">
        <v>11462</v>
      </c>
      <c r="B2175" s="108" t="s">
        <v>4282</v>
      </c>
      <c r="C2175" s="108" t="s">
        <v>1005</v>
      </c>
      <c r="D2175" s="108" t="s">
        <v>203</v>
      </c>
      <c r="E2175" s="109" t="s">
        <v>4283</v>
      </c>
    </row>
    <row r="2176" spans="1:5">
      <c r="A2176" s="108">
        <v>36529</v>
      </c>
      <c r="B2176" s="108" t="s">
        <v>4284</v>
      </c>
      <c r="C2176" s="108" t="s">
        <v>202</v>
      </c>
      <c r="D2176" s="108" t="s">
        <v>206</v>
      </c>
      <c r="E2176" s="109" t="s">
        <v>4285</v>
      </c>
    </row>
    <row r="2177" spans="1:5">
      <c r="A2177" s="108">
        <v>3318</v>
      </c>
      <c r="B2177" s="108" t="s">
        <v>4286</v>
      </c>
      <c r="C2177" s="108" t="s">
        <v>202</v>
      </c>
      <c r="D2177" s="108" t="s">
        <v>206</v>
      </c>
      <c r="E2177" s="109" t="s">
        <v>4287</v>
      </c>
    </row>
    <row r="2178" spans="1:5">
      <c r="A2178" s="108">
        <v>3324</v>
      </c>
      <c r="B2178" s="108" t="s">
        <v>4288</v>
      </c>
      <c r="C2178" s="108" t="s">
        <v>978</v>
      </c>
      <c r="D2178" s="108" t="s">
        <v>203</v>
      </c>
      <c r="E2178" s="109" t="s">
        <v>4289</v>
      </c>
    </row>
    <row r="2179" spans="1:5">
      <c r="A2179" s="108">
        <v>3322</v>
      </c>
      <c r="B2179" s="108" t="s">
        <v>4290</v>
      </c>
      <c r="C2179" s="108" t="s">
        <v>978</v>
      </c>
      <c r="D2179" s="108" t="s">
        <v>215</v>
      </c>
      <c r="E2179" s="109" t="s">
        <v>4291</v>
      </c>
    </row>
    <row r="2180" spans="1:5">
      <c r="A2180" s="108">
        <v>5076</v>
      </c>
      <c r="B2180" s="108" t="s">
        <v>4292</v>
      </c>
      <c r="C2180" s="108" t="s">
        <v>297</v>
      </c>
      <c r="D2180" s="108" t="s">
        <v>203</v>
      </c>
      <c r="E2180" s="109" t="s">
        <v>1568</v>
      </c>
    </row>
    <row r="2181" spans="1:5">
      <c r="A2181" s="108">
        <v>5077</v>
      </c>
      <c r="B2181" s="108" t="s">
        <v>4293</v>
      </c>
      <c r="C2181" s="108" t="s">
        <v>297</v>
      </c>
      <c r="D2181" s="108" t="s">
        <v>203</v>
      </c>
      <c r="E2181" s="109" t="s">
        <v>4294</v>
      </c>
    </row>
    <row r="2182" spans="1:5">
      <c r="A2182" s="108">
        <v>11837</v>
      </c>
      <c r="B2182" s="108" t="s">
        <v>4295</v>
      </c>
      <c r="C2182" s="108" t="s">
        <v>202</v>
      </c>
      <c r="D2182" s="108" t="s">
        <v>203</v>
      </c>
      <c r="E2182" s="109" t="s">
        <v>4296</v>
      </c>
    </row>
    <row r="2183" spans="1:5">
      <c r="A2183" s="108">
        <v>38055</v>
      </c>
      <c r="B2183" s="108" t="s">
        <v>4297</v>
      </c>
      <c r="C2183" s="108" t="s">
        <v>202</v>
      </c>
      <c r="D2183" s="108" t="s">
        <v>203</v>
      </c>
      <c r="E2183" s="109" t="s">
        <v>475</v>
      </c>
    </row>
    <row r="2184" spans="1:5">
      <c r="A2184" s="108">
        <v>415</v>
      </c>
      <c r="B2184" s="108" t="s">
        <v>4298</v>
      </c>
      <c r="C2184" s="108" t="s">
        <v>202</v>
      </c>
      <c r="D2184" s="108" t="s">
        <v>203</v>
      </c>
      <c r="E2184" s="109" t="s">
        <v>4299</v>
      </c>
    </row>
    <row r="2185" spans="1:5">
      <c r="A2185" s="108">
        <v>416</v>
      </c>
      <c r="B2185" s="108" t="s">
        <v>4300</v>
      </c>
      <c r="C2185" s="108" t="s">
        <v>202</v>
      </c>
      <c r="D2185" s="108" t="s">
        <v>203</v>
      </c>
      <c r="E2185" s="109" t="s">
        <v>4301</v>
      </c>
    </row>
    <row r="2186" spans="1:5">
      <c r="A2186" s="108">
        <v>425</v>
      </c>
      <c r="B2186" s="108" t="s">
        <v>4302</v>
      </c>
      <c r="C2186" s="108" t="s">
        <v>202</v>
      </c>
      <c r="D2186" s="108" t="s">
        <v>203</v>
      </c>
      <c r="E2186" s="109" t="s">
        <v>4303</v>
      </c>
    </row>
    <row r="2187" spans="1:5">
      <c r="A2187" s="108">
        <v>426</v>
      </c>
      <c r="B2187" s="108" t="s">
        <v>4304</v>
      </c>
      <c r="C2187" s="108" t="s">
        <v>202</v>
      </c>
      <c r="D2187" s="108" t="s">
        <v>203</v>
      </c>
      <c r="E2187" s="109" t="s">
        <v>4305</v>
      </c>
    </row>
    <row r="2188" spans="1:5">
      <c r="A2188" s="108">
        <v>38056</v>
      </c>
      <c r="B2188" s="108" t="s">
        <v>4306</v>
      </c>
      <c r="C2188" s="108" t="s">
        <v>202</v>
      </c>
      <c r="D2188" s="108" t="s">
        <v>203</v>
      </c>
      <c r="E2188" s="109" t="s">
        <v>4307</v>
      </c>
    </row>
    <row r="2189" spans="1:5">
      <c r="A2189" s="108">
        <v>1564</v>
      </c>
      <c r="B2189" s="108" t="s">
        <v>4308</v>
      </c>
      <c r="C2189" s="108" t="s">
        <v>202</v>
      </c>
      <c r="D2189" s="108" t="s">
        <v>203</v>
      </c>
      <c r="E2189" s="109" t="s">
        <v>4309</v>
      </c>
    </row>
    <row r="2190" spans="1:5">
      <c r="A2190" s="108">
        <v>11032</v>
      </c>
      <c r="B2190" s="108" t="s">
        <v>4310</v>
      </c>
      <c r="C2190" s="108" t="s">
        <v>202</v>
      </c>
      <c r="D2190" s="108" t="s">
        <v>203</v>
      </c>
      <c r="E2190" s="109" t="s">
        <v>4311</v>
      </c>
    </row>
    <row r="2191" spans="1:5">
      <c r="A2191" s="108">
        <v>36786</v>
      </c>
      <c r="B2191" s="108" t="s">
        <v>4312</v>
      </c>
      <c r="C2191" s="108" t="s">
        <v>4313</v>
      </c>
      <c r="D2191" s="108" t="s">
        <v>206</v>
      </c>
      <c r="E2191" s="109" t="s">
        <v>4314</v>
      </c>
    </row>
    <row r="2192" spans="1:5">
      <c r="A2192" s="108">
        <v>36785</v>
      </c>
      <c r="B2192" s="108" t="s">
        <v>4315</v>
      </c>
      <c r="C2192" s="108" t="s">
        <v>4313</v>
      </c>
      <c r="D2192" s="108" t="s">
        <v>206</v>
      </c>
      <c r="E2192" s="109" t="s">
        <v>4316</v>
      </c>
    </row>
    <row r="2193" spans="1:5">
      <c r="A2193" s="108">
        <v>36782</v>
      </c>
      <c r="B2193" s="108" t="s">
        <v>4317</v>
      </c>
      <c r="C2193" s="108" t="s">
        <v>4313</v>
      </c>
      <c r="D2193" s="108" t="s">
        <v>206</v>
      </c>
      <c r="E2193" s="109" t="s">
        <v>4318</v>
      </c>
    </row>
    <row r="2194" spans="1:5">
      <c r="A2194" s="108">
        <v>44481</v>
      </c>
      <c r="B2194" s="108" t="s">
        <v>4319</v>
      </c>
      <c r="C2194" s="108" t="s">
        <v>4313</v>
      </c>
      <c r="D2194" s="108" t="s">
        <v>206</v>
      </c>
      <c r="E2194" s="109" t="s">
        <v>4320</v>
      </c>
    </row>
    <row r="2195" spans="1:5">
      <c r="A2195" s="108">
        <v>4824</v>
      </c>
      <c r="B2195" s="108" t="s">
        <v>4321</v>
      </c>
      <c r="C2195" s="108" t="s">
        <v>297</v>
      </c>
      <c r="D2195" s="108" t="s">
        <v>203</v>
      </c>
      <c r="E2195" s="109" t="s">
        <v>273</v>
      </c>
    </row>
    <row r="2196" spans="1:5">
      <c r="A2196" s="108">
        <v>11795</v>
      </c>
      <c r="B2196" s="108" t="s">
        <v>4322</v>
      </c>
      <c r="C2196" s="108" t="s">
        <v>978</v>
      </c>
      <c r="D2196" s="108" t="s">
        <v>203</v>
      </c>
      <c r="E2196" s="109" t="s">
        <v>4323</v>
      </c>
    </row>
    <row r="2197" spans="1:5">
      <c r="A2197" s="108">
        <v>134</v>
      </c>
      <c r="B2197" s="108" t="s">
        <v>4324</v>
      </c>
      <c r="C2197" s="108" t="s">
        <v>297</v>
      </c>
      <c r="D2197" s="108" t="s">
        <v>203</v>
      </c>
      <c r="E2197" s="109" t="s">
        <v>2126</v>
      </c>
    </row>
    <row r="2198" spans="1:5">
      <c r="A2198" s="108">
        <v>4229</v>
      </c>
      <c r="B2198" s="108" t="s">
        <v>4325</v>
      </c>
      <c r="C2198" s="108" t="s">
        <v>297</v>
      </c>
      <c r="D2198" s="108" t="s">
        <v>203</v>
      </c>
      <c r="E2198" s="109" t="s">
        <v>4326</v>
      </c>
    </row>
    <row r="2199" spans="1:5">
      <c r="A2199" s="108">
        <v>11731</v>
      </c>
      <c r="B2199" s="108" t="s">
        <v>4327</v>
      </c>
      <c r="C2199" s="108" t="s">
        <v>202</v>
      </c>
      <c r="D2199" s="108" t="s">
        <v>203</v>
      </c>
      <c r="E2199" s="109" t="s">
        <v>1682</v>
      </c>
    </row>
    <row r="2200" spans="1:5">
      <c r="A2200" s="108">
        <v>11732</v>
      </c>
      <c r="B2200" s="108" t="s">
        <v>4328</v>
      </c>
      <c r="C2200" s="108" t="s">
        <v>202</v>
      </c>
      <c r="D2200" s="108" t="s">
        <v>203</v>
      </c>
      <c r="E2200" s="109" t="s">
        <v>4329</v>
      </c>
    </row>
    <row r="2201" spans="1:5">
      <c r="A2201" s="108">
        <v>11244</v>
      </c>
      <c r="B2201" s="108" t="s">
        <v>4330</v>
      </c>
      <c r="C2201" s="108" t="s">
        <v>202</v>
      </c>
      <c r="D2201" s="108" t="s">
        <v>206</v>
      </c>
      <c r="E2201" s="109" t="s">
        <v>4331</v>
      </c>
    </row>
    <row r="2202" spans="1:5">
      <c r="A2202" s="108">
        <v>11245</v>
      </c>
      <c r="B2202" s="108" t="s">
        <v>4332</v>
      </c>
      <c r="C2202" s="108" t="s">
        <v>202</v>
      </c>
      <c r="D2202" s="108" t="s">
        <v>206</v>
      </c>
      <c r="E2202" s="109" t="s">
        <v>4333</v>
      </c>
    </row>
    <row r="2203" spans="1:5">
      <c r="A2203" s="108">
        <v>11235</v>
      </c>
      <c r="B2203" s="108" t="s">
        <v>4334</v>
      </c>
      <c r="C2203" s="108" t="s">
        <v>202</v>
      </c>
      <c r="D2203" s="108" t="s">
        <v>206</v>
      </c>
      <c r="E2203" s="109" t="s">
        <v>4335</v>
      </c>
    </row>
    <row r="2204" spans="1:5">
      <c r="A2204" s="108">
        <v>11236</v>
      </c>
      <c r="B2204" s="108" t="s">
        <v>4336</v>
      </c>
      <c r="C2204" s="108" t="s">
        <v>202</v>
      </c>
      <c r="D2204" s="108" t="s">
        <v>206</v>
      </c>
      <c r="E2204" s="109" t="s">
        <v>4337</v>
      </c>
    </row>
    <row r="2205" spans="1:5">
      <c r="A2205" s="108">
        <v>36494</v>
      </c>
      <c r="B2205" s="108" t="s">
        <v>4338</v>
      </c>
      <c r="C2205" s="108" t="s">
        <v>202</v>
      </c>
      <c r="D2205" s="108" t="s">
        <v>206</v>
      </c>
      <c r="E2205" s="109" t="s">
        <v>4339</v>
      </c>
    </row>
    <row r="2206" spans="1:5">
      <c r="A2206" s="108">
        <v>36493</v>
      </c>
      <c r="B2206" s="108" t="s">
        <v>4340</v>
      </c>
      <c r="C2206" s="108" t="s">
        <v>202</v>
      </c>
      <c r="D2206" s="108" t="s">
        <v>206</v>
      </c>
      <c r="E2206" s="109" t="s">
        <v>4341</v>
      </c>
    </row>
    <row r="2207" spans="1:5">
      <c r="A2207" s="108">
        <v>36492</v>
      </c>
      <c r="B2207" s="108" t="s">
        <v>4342</v>
      </c>
      <c r="C2207" s="108" t="s">
        <v>202</v>
      </c>
      <c r="D2207" s="108" t="s">
        <v>206</v>
      </c>
      <c r="E2207" s="109" t="s">
        <v>4343</v>
      </c>
    </row>
    <row r="2208" spans="1:5">
      <c r="A2208" s="108">
        <v>36499</v>
      </c>
      <c r="B2208" s="108" t="s">
        <v>4344</v>
      </c>
      <c r="C2208" s="108" t="s">
        <v>202</v>
      </c>
      <c r="D2208" s="108" t="s">
        <v>206</v>
      </c>
      <c r="E2208" s="109" t="s">
        <v>4345</v>
      </c>
    </row>
    <row r="2209" spans="1:5">
      <c r="A2209" s="108">
        <v>13533</v>
      </c>
      <c r="B2209" s="108" t="s">
        <v>4346</v>
      </c>
      <c r="C2209" s="108" t="s">
        <v>202</v>
      </c>
      <c r="D2209" s="108" t="s">
        <v>206</v>
      </c>
      <c r="E2209" s="109" t="s">
        <v>4347</v>
      </c>
    </row>
    <row r="2210" spans="1:5">
      <c r="A2210" s="108">
        <v>13333</v>
      </c>
      <c r="B2210" s="108" t="s">
        <v>4348</v>
      </c>
      <c r="C2210" s="108" t="s">
        <v>202</v>
      </c>
      <c r="D2210" s="108" t="s">
        <v>206</v>
      </c>
      <c r="E2210" s="109" t="s">
        <v>4349</v>
      </c>
    </row>
    <row r="2211" spans="1:5">
      <c r="A2211" s="108">
        <v>39585</v>
      </c>
      <c r="B2211" s="108" t="s">
        <v>4350</v>
      </c>
      <c r="C2211" s="108" t="s">
        <v>202</v>
      </c>
      <c r="D2211" s="108" t="s">
        <v>206</v>
      </c>
      <c r="E2211" s="109" t="s">
        <v>4351</v>
      </c>
    </row>
    <row r="2212" spans="1:5">
      <c r="A2212" s="108">
        <v>39586</v>
      </c>
      <c r="B2212" s="108" t="s">
        <v>4352</v>
      </c>
      <c r="C2212" s="108" t="s">
        <v>202</v>
      </c>
      <c r="D2212" s="108" t="s">
        <v>206</v>
      </c>
      <c r="E2212" s="109" t="s">
        <v>4353</v>
      </c>
    </row>
    <row r="2213" spans="1:5">
      <c r="A2213" s="108">
        <v>39587</v>
      </c>
      <c r="B2213" s="108" t="s">
        <v>4354</v>
      </c>
      <c r="C2213" s="108" t="s">
        <v>202</v>
      </c>
      <c r="D2213" s="108" t="s">
        <v>206</v>
      </c>
      <c r="E2213" s="109" t="s">
        <v>4355</v>
      </c>
    </row>
    <row r="2214" spans="1:5">
      <c r="A2214" s="108">
        <v>39588</v>
      </c>
      <c r="B2214" s="108" t="s">
        <v>4356</v>
      </c>
      <c r="C2214" s="108" t="s">
        <v>202</v>
      </c>
      <c r="D2214" s="108" t="s">
        <v>206</v>
      </c>
      <c r="E2214" s="109" t="s">
        <v>4357</v>
      </c>
    </row>
    <row r="2215" spans="1:5">
      <c r="A2215" s="108">
        <v>39584</v>
      </c>
      <c r="B2215" s="108" t="s">
        <v>4358</v>
      </c>
      <c r="C2215" s="108" t="s">
        <v>202</v>
      </c>
      <c r="D2215" s="108" t="s">
        <v>206</v>
      </c>
      <c r="E2215" s="109" t="s">
        <v>4359</v>
      </c>
    </row>
    <row r="2216" spans="1:5">
      <c r="A2216" s="108">
        <v>39590</v>
      </c>
      <c r="B2216" s="108" t="s">
        <v>4360</v>
      </c>
      <c r="C2216" s="108" t="s">
        <v>202</v>
      </c>
      <c r="D2216" s="108" t="s">
        <v>206</v>
      </c>
      <c r="E2216" s="109" t="s">
        <v>4361</v>
      </c>
    </row>
    <row r="2217" spans="1:5">
      <c r="A2217" s="108">
        <v>39592</v>
      </c>
      <c r="B2217" s="108" t="s">
        <v>4362</v>
      </c>
      <c r="C2217" s="108" t="s">
        <v>202</v>
      </c>
      <c r="D2217" s="108" t="s">
        <v>206</v>
      </c>
      <c r="E2217" s="109" t="s">
        <v>4363</v>
      </c>
    </row>
    <row r="2218" spans="1:5">
      <c r="A2218" s="108">
        <v>39593</v>
      </c>
      <c r="B2218" s="108" t="s">
        <v>4364</v>
      </c>
      <c r="C2218" s="108" t="s">
        <v>202</v>
      </c>
      <c r="D2218" s="108" t="s">
        <v>206</v>
      </c>
      <c r="E2218" s="109" t="s">
        <v>4355</v>
      </c>
    </row>
    <row r="2219" spans="1:5">
      <c r="A2219" s="108">
        <v>14254</v>
      </c>
      <c r="B2219" s="108" t="s">
        <v>4365</v>
      </c>
      <c r="C2219" s="108" t="s">
        <v>202</v>
      </c>
      <c r="D2219" s="108" t="s">
        <v>206</v>
      </c>
      <c r="E2219" s="109" t="s">
        <v>4366</v>
      </c>
    </row>
    <row r="2220" spans="1:5">
      <c r="A2220" s="108">
        <v>44494</v>
      </c>
      <c r="B2220" s="108" t="s">
        <v>4367</v>
      </c>
      <c r="C2220" s="108" t="s">
        <v>202</v>
      </c>
      <c r="D2220" s="108" t="s">
        <v>206</v>
      </c>
      <c r="E2220" s="109" t="s">
        <v>4368</v>
      </c>
    </row>
    <row r="2221" spans="1:5">
      <c r="A2221" s="108">
        <v>25019</v>
      </c>
      <c r="B2221" s="108" t="s">
        <v>4369</v>
      </c>
      <c r="C2221" s="108" t="s">
        <v>202</v>
      </c>
      <c r="D2221" s="108" t="s">
        <v>206</v>
      </c>
      <c r="E2221" s="109" t="s">
        <v>4370</v>
      </c>
    </row>
    <row r="2222" spans="1:5">
      <c r="A2222" s="108">
        <v>36501</v>
      </c>
      <c r="B2222" s="108" t="s">
        <v>4371</v>
      </c>
      <c r="C2222" s="108" t="s">
        <v>202</v>
      </c>
      <c r="D2222" s="108" t="s">
        <v>206</v>
      </c>
      <c r="E2222" s="109" t="s">
        <v>4372</v>
      </c>
    </row>
    <row r="2223" spans="1:5">
      <c r="A2223" s="108">
        <v>44493</v>
      </c>
      <c r="B2223" s="108" t="s">
        <v>4373</v>
      </c>
      <c r="C2223" s="108" t="s">
        <v>202</v>
      </c>
      <c r="D2223" s="108" t="s">
        <v>206</v>
      </c>
      <c r="E2223" s="109" t="s">
        <v>4374</v>
      </c>
    </row>
    <row r="2224" spans="1:5">
      <c r="A2224" s="108">
        <v>36500</v>
      </c>
      <c r="B2224" s="108" t="s">
        <v>4375</v>
      </c>
      <c r="C2224" s="108" t="s">
        <v>202</v>
      </c>
      <c r="D2224" s="108" t="s">
        <v>206</v>
      </c>
      <c r="E2224" s="109" t="s">
        <v>4376</v>
      </c>
    </row>
    <row r="2225" spans="1:5">
      <c r="A2225" s="108">
        <v>20017</v>
      </c>
      <c r="B2225" s="108" t="s">
        <v>4377</v>
      </c>
      <c r="C2225" s="108" t="s">
        <v>290</v>
      </c>
      <c r="D2225" s="108" t="s">
        <v>203</v>
      </c>
      <c r="E2225" s="109" t="s">
        <v>4378</v>
      </c>
    </row>
    <row r="2226" spans="1:5">
      <c r="A2226" s="108">
        <v>20007</v>
      </c>
      <c r="B2226" s="108" t="s">
        <v>4379</v>
      </c>
      <c r="C2226" s="108" t="s">
        <v>290</v>
      </c>
      <c r="D2226" s="108" t="s">
        <v>203</v>
      </c>
      <c r="E2226" s="109" t="s">
        <v>4380</v>
      </c>
    </row>
    <row r="2227" spans="1:5">
      <c r="A2227" s="108">
        <v>39831</v>
      </c>
      <c r="B2227" s="108" t="s">
        <v>4381</v>
      </c>
      <c r="C2227" s="108" t="s">
        <v>1074</v>
      </c>
      <c r="D2227" s="108" t="s">
        <v>206</v>
      </c>
      <c r="E2227" s="109" t="s">
        <v>4382</v>
      </c>
    </row>
    <row r="2228" spans="1:5">
      <c r="A2228" s="108">
        <v>36888</v>
      </c>
      <c r="B2228" s="108" t="s">
        <v>4383</v>
      </c>
      <c r="C2228" s="108" t="s">
        <v>290</v>
      </c>
      <c r="D2228" s="108" t="s">
        <v>206</v>
      </c>
      <c r="E2228" s="109" t="s">
        <v>1471</v>
      </c>
    </row>
    <row r="2229" spans="1:5">
      <c r="A2229" s="108">
        <v>39836</v>
      </c>
      <c r="B2229" s="108" t="s">
        <v>4384</v>
      </c>
      <c r="C2229" s="108" t="s">
        <v>1074</v>
      </c>
      <c r="D2229" s="108" t="s">
        <v>206</v>
      </c>
      <c r="E2229" s="109" t="s">
        <v>4385</v>
      </c>
    </row>
    <row r="2230" spans="1:5">
      <c r="A2230" s="108">
        <v>39830</v>
      </c>
      <c r="B2230" s="108" t="s">
        <v>4386</v>
      </c>
      <c r="C2230" s="108" t="s">
        <v>1074</v>
      </c>
      <c r="D2230" s="108" t="s">
        <v>206</v>
      </c>
      <c r="E2230" s="109" t="s">
        <v>4387</v>
      </c>
    </row>
    <row r="2231" spans="1:5">
      <c r="A2231" s="108">
        <v>40527</v>
      </c>
      <c r="B2231" s="108" t="s">
        <v>4388</v>
      </c>
      <c r="C2231" s="108" t="s">
        <v>202</v>
      </c>
      <c r="D2231" s="108" t="s">
        <v>206</v>
      </c>
      <c r="E2231" s="109" t="s">
        <v>4389</v>
      </c>
    </row>
    <row r="2232" spans="1:5">
      <c r="A2232" s="108">
        <v>36497</v>
      </c>
      <c r="B2232" s="108" t="s">
        <v>4390</v>
      </c>
      <c r="C2232" s="108" t="s">
        <v>202</v>
      </c>
      <c r="D2232" s="108" t="s">
        <v>206</v>
      </c>
      <c r="E2232" s="109" t="s">
        <v>4391</v>
      </c>
    </row>
    <row r="2233" spans="1:5">
      <c r="A2233" s="108">
        <v>36487</v>
      </c>
      <c r="B2233" s="108" t="s">
        <v>4392</v>
      </c>
      <c r="C2233" s="108" t="s">
        <v>202</v>
      </c>
      <c r="D2233" s="108" t="s">
        <v>206</v>
      </c>
      <c r="E2233" s="109" t="s">
        <v>4393</v>
      </c>
    </row>
    <row r="2234" spans="1:5">
      <c r="A2234" s="108">
        <v>44475</v>
      </c>
      <c r="B2234" s="108" t="s">
        <v>4394</v>
      </c>
      <c r="C2234" s="108" t="s">
        <v>202</v>
      </c>
      <c r="D2234" s="108" t="s">
        <v>206</v>
      </c>
      <c r="E2234" s="109" t="s">
        <v>4395</v>
      </c>
    </row>
    <row r="2235" spans="1:5">
      <c r="A2235" s="108">
        <v>44474</v>
      </c>
      <c r="B2235" s="108" t="s">
        <v>4396</v>
      </c>
      <c r="C2235" s="108" t="s">
        <v>202</v>
      </c>
      <c r="D2235" s="108" t="s">
        <v>206</v>
      </c>
      <c r="E2235" s="109" t="s">
        <v>4397</v>
      </c>
    </row>
    <row r="2236" spans="1:5">
      <c r="A2236" s="108">
        <v>44490</v>
      </c>
      <c r="B2236" s="108" t="s">
        <v>4398</v>
      </c>
      <c r="C2236" s="108" t="s">
        <v>202</v>
      </c>
      <c r="D2236" s="108" t="s">
        <v>206</v>
      </c>
      <c r="E2236" s="109" t="s">
        <v>4399</v>
      </c>
    </row>
    <row r="2237" spans="1:5">
      <c r="A2237" s="108">
        <v>37776</v>
      </c>
      <c r="B2237" s="108" t="s">
        <v>4400</v>
      </c>
      <c r="C2237" s="108" t="s">
        <v>202</v>
      </c>
      <c r="D2237" s="108" t="s">
        <v>206</v>
      </c>
      <c r="E2237" s="109" t="s">
        <v>4401</v>
      </c>
    </row>
    <row r="2238" spans="1:5">
      <c r="A2238" s="108">
        <v>37775</v>
      </c>
      <c r="B2238" s="108" t="s">
        <v>4402</v>
      </c>
      <c r="C2238" s="108" t="s">
        <v>202</v>
      </c>
      <c r="D2238" s="108" t="s">
        <v>206</v>
      </c>
      <c r="E2238" s="109" t="s">
        <v>4403</v>
      </c>
    </row>
    <row r="2239" spans="1:5">
      <c r="A2239" s="108">
        <v>36491</v>
      </c>
      <c r="B2239" s="108" t="s">
        <v>4404</v>
      </c>
      <c r="C2239" s="108" t="s">
        <v>202</v>
      </c>
      <c r="D2239" s="108" t="s">
        <v>206</v>
      </c>
      <c r="E2239" s="109" t="s">
        <v>4405</v>
      </c>
    </row>
    <row r="2240" spans="1:5">
      <c r="A2240" s="108">
        <v>10712</v>
      </c>
      <c r="B2240" s="108" t="s">
        <v>4406</v>
      </c>
      <c r="C2240" s="108" t="s">
        <v>202</v>
      </c>
      <c r="D2240" s="108" t="s">
        <v>206</v>
      </c>
      <c r="E2240" s="109" t="s">
        <v>4407</v>
      </c>
    </row>
    <row r="2241" spans="1:5">
      <c r="A2241" s="108">
        <v>3363</v>
      </c>
      <c r="B2241" s="108" t="s">
        <v>4408</v>
      </c>
      <c r="C2241" s="108" t="s">
        <v>202</v>
      </c>
      <c r="D2241" s="108" t="s">
        <v>206</v>
      </c>
      <c r="E2241" s="109" t="s">
        <v>4409</v>
      </c>
    </row>
    <row r="2242" spans="1:5">
      <c r="A2242" s="108">
        <v>3365</v>
      </c>
      <c r="B2242" s="108" t="s">
        <v>4410</v>
      </c>
      <c r="C2242" s="108" t="s">
        <v>202</v>
      </c>
      <c r="D2242" s="108" t="s">
        <v>206</v>
      </c>
      <c r="E2242" s="109" t="s">
        <v>4411</v>
      </c>
    </row>
    <row r="2243" spans="1:5">
      <c r="A2243" s="108">
        <v>7569</v>
      </c>
      <c r="B2243" s="108" t="s">
        <v>4412</v>
      </c>
      <c r="C2243" s="108" t="s">
        <v>202</v>
      </c>
      <c r="D2243" s="108" t="s">
        <v>203</v>
      </c>
      <c r="E2243" s="109" t="s">
        <v>4413</v>
      </c>
    </row>
    <row r="2244" spans="1:5">
      <c r="A2244" s="108">
        <v>34349</v>
      </c>
      <c r="B2244" s="108" t="s">
        <v>4414</v>
      </c>
      <c r="C2244" s="108" t="s">
        <v>202</v>
      </c>
      <c r="D2244" s="108" t="s">
        <v>203</v>
      </c>
      <c r="E2244" s="109" t="s">
        <v>4415</v>
      </c>
    </row>
    <row r="2245" spans="1:5">
      <c r="A2245" s="108">
        <v>3378</v>
      </c>
      <c r="B2245" s="108" t="s">
        <v>4416</v>
      </c>
      <c r="C2245" s="108" t="s">
        <v>202</v>
      </c>
      <c r="D2245" s="108" t="s">
        <v>203</v>
      </c>
      <c r="E2245" s="109" t="s">
        <v>4417</v>
      </c>
    </row>
    <row r="2246" spans="1:5">
      <c r="A2246" s="108">
        <v>3380</v>
      </c>
      <c r="B2246" s="108" t="s">
        <v>4418</v>
      </c>
      <c r="C2246" s="108" t="s">
        <v>202</v>
      </c>
      <c r="D2246" s="108" t="s">
        <v>215</v>
      </c>
      <c r="E2246" s="109" t="s">
        <v>4419</v>
      </c>
    </row>
    <row r="2247" spans="1:5">
      <c r="A2247" s="108">
        <v>3379</v>
      </c>
      <c r="B2247" s="108" t="s">
        <v>4420</v>
      </c>
      <c r="C2247" s="108" t="s">
        <v>202</v>
      </c>
      <c r="D2247" s="108" t="s">
        <v>203</v>
      </c>
      <c r="E2247" s="109" t="s">
        <v>4421</v>
      </c>
    </row>
    <row r="2248" spans="1:5">
      <c r="A2248" s="108">
        <v>11991</v>
      </c>
      <c r="B2248" s="108" t="s">
        <v>4422</v>
      </c>
      <c r="C2248" s="108" t="s">
        <v>202</v>
      </c>
      <c r="D2248" s="108" t="s">
        <v>203</v>
      </c>
      <c r="E2248" s="109" t="s">
        <v>4423</v>
      </c>
    </row>
    <row r="2249" spans="1:5">
      <c r="A2249" s="108">
        <v>11029</v>
      </c>
      <c r="B2249" s="108" t="s">
        <v>4424</v>
      </c>
      <c r="C2249" s="108" t="s">
        <v>2791</v>
      </c>
      <c r="D2249" s="108" t="s">
        <v>203</v>
      </c>
      <c r="E2249" s="109" t="s">
        <v>885</v>
      </c>
    </row>
    <row r="2250" spans="1:5">
      <c r="A2250" s="108">
        <v>4316</v>
      </c>
      <c r="B2250" s="108" t="s">
        <v>4425</v>
      </c>
      <c r="C2250" s="108" t="s">
        <v>202</v>
      </c>
      <c r="D2250" s="108" t="s">
        <v>203</v>
      </c>
      <c r="E2250" s="109" t="s">
        <v>4426</v>
      </c>
    </row>
    <row r="2251" spans="1:5">
      <c r="A2251" s="108">
        <v>4313</v>
      </c>
      <c r="B2251" s="108" t="s">
        <v>4427</v>
      </c>
      <c r="C2251" s="108" t="s">
        <v>2791</v>
      </c>
      <c r="D2251" s="108" t="s">
        <v>203</v>
      </c>
      <c r="E2251" s="109" t="s">
        <v>2062</v>
      </c>
    </row>
    <row r="2252" spans="1:5">
      <c r="A2252" s="108">
        <v>4317</v>
      </c>
      <c r="B2252" s="108" t="s">
        <v>4428</v>
      </c>
      <c r="C2252" s="108" t="s">
        <v>202</v>
      </c>
      <c r="D2252" s="108" t="s">
        <v>203</v>
      </c>
      <c r="E2252" s="109" t="s">
        <v>4429</v>
      </c>
    </row>
    <row r="2253" spans="1:5">
      <c r="A2253" s="108">
        <v>4314</v>
      </c>
      <c r="B2253" s="108" t="s">
        <v>4430</v>
      </c>
      <c r="C2253" s="108" t="s">
        <v>2791</v>
      </c>
      <c r="D2253" s="108" t="s">
        <v>203</v>
      </c>
      <c r="E2253" s="109" t="s">
        <v>1135</v>
      </c>
    </row>
    <row r="2254" spans="1:5">
      <c r="A2254" s="108">
        <v>10921</v>
      </c>
      <c r="B2254" s="108" t="s">
        <v>4431</v>
      </c>
      <c r="C2254" s="108" t="s">
        <v>202</v>
      </c>
      <c r="D2254" s="108" t="s">
        <v>206</v>
      </c>
      <c r="E2254" s="109" t="s">
        <v>4432</v>
      </c>
    </row>
    <row r="2255" spans="1:5">
      <c r="A2255" s="108">
        <v>10922</v>
      </c>
      <c r="B2255" s="108" t="s">
        <v>4433</v>
      </c>
      <c r="C2255" s="108" t="s">
        <v>202</v>
      </c>
      <c r="D2255" s="108" t="s">
        <v>206</v>
      </c>
      <c r="E2255" s="109" t="s">
        <v>4434</v>
      </c>
    </row>
    <row r="2256" spans="1:5">
      <c r="A2256" s="108">
        <v>10923</v>
      </c>
      <c r="B2256" s="108" t="s">
        <v>4435</v>
      </c>
      <c r="C2256" s="108" t="s">
        <v>202</v>
      </c>
      <c r="D2256" s="108" t="s">
        <v>206</v>
      </c>
      <c r="E2256" s="109" t="s">
        <v>4436</v>
      </c>
    </row>
    <row r="2257" spans="1:5">
      <c r="A2257" s="108">
        <v>10924</v>
      </c>
      <c r="B2257" s="108" t="s">
        <v>4437</v>
      </c>
      <c r="C2257" s="108" t="s">
        <v>202</v>
      </c>
      <c r="D2257" s="108" t="s">
        <v>206</v>
      </c>
      <c r="E2257" s="109" t="s">
        <v>4438</v>
      </c>
    </row>
    <row r="2258" spans="1:5">
      <c r="A2258" s="108">
        <v>37772</v>
      </c>
      <c r="B2258" s="108" t="s">
        <v>4439</v>
      </c>
      <c r="C2258" s="108" t="s">
        <v>202</v>
      </c>
      <c r="D2258" s="108" t="s">
        <v>206</v>
      </c>
      <c r="E2258" s="109" t="s">
        <v>4440</v>
      </c>
    </row>
    <row r="2259" spans="1:5">
      <c r="A2259" s="108">
        <v>37771</v>
      </c>
      <c r="B2259" s="108" t="s">
        <v>4441</v>
      </c>
      <c r="C2259" s="108" t="s">
        <v>202</v>
      </c>
      <c r="D2259" s="108" t="s">
        <v>206</v>
      </c>
      <c r="E2259" s="109" t="s">
        <v>4442</v>
      </c>
    </row>
    <row r="2260" spans="1:5">
      <c r="A2260" s="108">
        <v>12772</v>
      </c>
      <c r="B2260" s="108" t="s">
        <v>4443</v>
      </c>
      <c r="C2260" s="108" t="s">
        <v>202</v>
      </c>
      <c r="D2260" s="108" t="s">
        <v>206</v>
      </c>
      <c r="E2260" s="109" t="s">
        <v>4444</v>
      </c>
    </row>
    <row r="2261" spans="1:5">
      <c r="A2261" s="108">
        <v>12770</v>
      </c>
      <c r="B2261" s="108" t="s">
        <v>4445</v>
      </c>
      <c r="C2261" s="108" t="s">
        <v>202</v>
      </c>
      <c r="D2261" s="108" t="s">
        <v>206</v>
      </c>
      <c r="E2261" s="109" t="s">
        <v>4446</v>
      </c>
    </row>
    <row r="2262" spans="1:5">
      <c r="A2262" s="108">
        <v>12775</v>
      </c>
      <c r="B2262" s="108" t="s">
        <v>4447</v>
      </c>
      <c r="C2262" s="108" t="s">
        <v>202</v>
      </c>
      <c r="D2262" s="108" t="s">
        <v>206</v>
      </c>
      <c r="E2262" s="109" t="s">
        <v>4448</v>
      </c>
    </row>
    <row r="2263" spans="1:5">
      <c r="A2263" s="108">
        <v>12768</v>
      </c>
      <c r="B2263" s="108" t="s">
        <v>4449</v>
      </c>
      <c r="C2263" s="108" t="s">
        <v>202</v>
      </c>
      <c r="D2263" s="108" t="s">
        <v>206</v>
      </c>
      <c r="E2263" s="109" t="s">
        <v>4450</v>
      </c>
    </row>
    <row r="2264" spans="1:5">
      <c r="A2264" s="108">
        <v>12769</v>
      </c>
      <c r="B2264" s="108" t="s">
        <v>4451</v>
      </c>
      <c r="C2264" s="108" t="s">
        <v>202</v>
      </c>
      <c r="D2264" s="108" t="s">
        <v>206</v>
      </c>
      <c r="E2264" s="109" t="s">
        <v>4452</v>
      </c>
    </row>
    <row r="2265" spans="1:5">
      <c r="A2265" s="108">
        <v>12773</v>
      </c>
      <c r="B2265" s="108" t="s">
        <v>4453</v>
      </c>
      <c r="C2265" s="108" t="s">
        <v>202</v>
      </c>
      <c r="D2265" s="108" t="s">
        <v>206</v>
      </c>
      <c r="E2265" s="109" t="s">
        <v>4454</v>
      </c>
    </row>
    <row r="2266" spans="1:5">
      <c r="A2266" s="108">
        <v>12774</v>
      </c>
      <c r="B2266" s="108" t="s">
        <v>4455</v>
      </c>
      <c r="C2266" s="108" t="s">
        <v>202</v>
      </c>
      <c r="D2266" s="108" t="s">
        <v>206</v>
      </c>
      <c r="E2266" s="109" t="s">
        <v>4456</v>
      </c>
    </row>
    <row r="2267" spans="1:5">
      <c r="A2267" s="108">
        <v>12776</v>
      </c>
      <c r="B2267" s="108" t="s">
        <v>4457</v>
      </c>
      <c r="C2267" s="108" t="s">
        <v>202</v>
      </c>
      <c r="D2267" s="108" t="s">
        <v>206</v>
      </c>
      <c r="E2267" s="109" t="s">
        <v>4458</v>
      </c>
    </row>
    <row r="2268" spans="1:5">
      <c r="A2268" s="108">
        <v>12777</v>
      </c>
      <c r="B2268" s="108" t="s">
        <v>4459</v>
      </c>
      <c r="C2268" s="108" t="s">
        <v>202</v>
      </c>
      <c r="D2268" s="108" t="s">
        <v>206</v>
      </c>
      <c r="E2268" s="109" t="s">
        <v>4460</v>
      </c>
    </row>
    <row r="2269" spans="1:5">
      <c r="A2269" s="108">
        <v>3391</v>
      </c>
      <c r="B2269" s="108" t="s">
        <v>4461</v>
      </c>
      <c r="C2269" s="108" t="s">
        <v>202</v>
      </c>
      <c r="D2269" s="108" t="s">
        <v>206</v>
      </c>
      <c r="E2269" s="109" t="s">
        <v>4462</v>
      </c>
    </row>
    <row r="2270" spans="1:5">
      <c r="A2270" s="108">
        <v>3389</v>
      </c>
      <c r="B2270" s="108" t="s">
        <v>4463</v>
      </c>
      <c r="C2270" s="108" t="s">
        <v>202</v>
      </c>
      <c r="D2270" s="108" t="s">
        <v>206</v>
      </c>
      <c r="E2270" s="109" t="s">
        <v>4464</v>
      </c>
    </row>
    <row r="2271" spans="1:5">
      <c r="A2271" s="108">
        <v>3390</v>
      </c>
      <c r="B2271" s="108" t="s">
        <v>4465</v>
      </c>
      <c r="C2271" s="108" t="s">
        <v>202</v>
      </c>
      <c r="D2271" s="108" t="s">
        <v>206</v>
      </c>
      <c r="E2271" s="109" t="s">
        <v>4466</v>
      </c>
    </row>
    <row r="2272" spans="1:5">
      <c r="A2272" s="108">
        <v>12873</v>
      </c>
      <c r="B2272" s="108" t="s">
        <v>4467</v>
      </c>
      <c r="C2272" s="108" t="s">
        <v>494</v>
      </c>
      <c r="D2272" s="108" t="s">
        <v>203</v>
      </c>
      <c r="E2272" s="109" t="s">
        <v>858</v>
      </c>
    </row>
    <row r="2273" spans="1:5">
      <c r="A2273" s="108">
        <v>41076</v>
      </c>
      <c r="B2273" s="108" t="s">
        <v>4468</v>
      </c>
      <c r="C2273" s="108" t="s">
        <v>497</v>
      </c>
      <c r="D2273" s="108" t="s">
        <v>203</v>
      </c>
      <c r="E2273" s="109" t="s">
        <v>4469</v>
      </c>
    </row>
    <row r="2274" spans="1:5">
      <c r="A2274" s="108">
        <v>140</v>
      </c>
      <c r="B2274" s="108" t="s">
        <v>4470</v>
      </c>
      <c r="C2274" s="108" t="s">
        <v>297</v>
      </c>
      <c r="D2274" s="108" t="s">
        <v>203</v>
      </c>
      <c r="E2274" s="109" t="s">
        <v>4471</v>
      </c>
    </row>
    <row r="2275" spans="1:5">
      <c r="A2275" s="108">
        <v>151</v>
      </c>
      <c r="B2275" s="108" t="s">
        <v>4472</v>
      </c>
      <c r="C2275" s="108" t="s">
        <v>300</v>
      </c>
      <c r="D2275" s="108" t="s">
        <v>203</v>
      </c>
      <c r="E2275" s="109" t="s">
        <v>4473</v>
      </c>
    </row>
    <row r="2276" spans="1:5">
      <c r="A2276" s="108">
        <v>7340</v>
      </c>
      <c r="B2276" s="108" t="s">
        <v>4474</v>
      </c>
      <c r="C2276" s="108" t="s">
        <v>300</v>
      </c>
      <c r="D2276" s="108" t="s">
        <v>203</v>
      </c>
      <c r="E2276" s="109" t="s">
        <v>4475</v>
      </c>
    </row>
    <row r="2277" spans="1:5">
      <c r="A2277" s="108">
        <v>40929</v>
      </c>
      <c r="B2277" s="108" t="s">
        <v>4476</v>
      </c>
      <c r="C2277" s="108" t="s">
        <v>497</v>
      </c>
      <c r="D2277" s="108" t="s">
        <v>203</v>
      </c>
      <c r="E2277" s="109" t="s">
        <v>4477</v>
      </c>
    </row>
    <row r="2278" spans="1:5">
      <c r="A2278" s="108">
        <v>2701</v>
      </c>
      <c r="B2278" s="108" t="s">
        <v>4478</v>
      </c>
      <c r="C2278" s="108" t="s">
        <v>494</v>
      </c>
      <c r="D2278" s="108" t="s">
        <v>203</v>
      </c>
      <c r="E2278" s="109" t="s">
        <v>4479</v>
      </c>
    </row>
    <row r="2279" spans="1:5">
      <c r="A2279" s="108">
        <v>38114</v>
      </c>
      <c r="B2279" s="108" t="s">
        <v>4480</v>
      </c>
      <c r="C2279" s="108" t="s">
        <v>202</v>
      </c>
      <c r="D2279" s="108" t="s">
        <v>203</v>
      </c>
      <c r="E2279" s="109" t="s">
        <v>4481</v>
      </c>
    </row>
    <row r="2280" spans="1:5">
      <c r="A2280" s="108">
        <v>38064</v>
      </c>
      <c r="B2280" s="108" t="s">
        <v>4482</v>
      </c>
      <c r="C2280" s="108" t="s">
        <v>202</v>
      </c>
      <c r="D2280" s="108" t="s">
        <v>203</v>
      </c>
      <c r="E2280" s="109" t="s">
        <v>4483</v>
      </c>
    </row>
    <row r="2281" spans="1:5">
      <c r="A2281" s="108">
        <v>38115</v>
      </c>
      <c r="B2281" s="108" t="s">
        <v>4484</v>
      </c>
      <c r="C2281" s="108" t="s">
        <v>202</v>
      </c>
      <c r="D2281" s="108" t="s">
        <v>203</v>
      </c>
      <c r="E2281" s="109" t="s">
        <v>4485</v>
      </c>
    </row>
    <row r="2282" spans="1:5">
      <c r="A2282" s="108">
        <v>38065</v>
      </c>
      <c r="B2282" s="108" t="s">
        <v>4486</v>
      </c>
      <c r="C2282" s="108" t="s">
        <v>202</v>
      </c>
      <c r="D2282" s="108" t="s">
        <v>203</v>
      </c>
      <c r="E2282" s="109" t="s">
        <v>4487</v>
      </c>
    </row>
    <row r="2283" spans="1:5">
      <c r="A2283" s="108">
        <v>38078</v>
      </c>
      <c r="B2283" s="108" t="s">
        <v>4488</v>
      </c>
      <c r="C2283" s="108" t="s">
        <v>202</v>
      </c>
      <c r="D2283" s="108" t="s">
        <v>203</v>
      </c>
      <c r="E2283" s="109" t="s">
        <v>4489</v>
      </c>
    </row>
    <row r="2284" spans="1:5">
      <c r="A2284" s="108">
        <v>38113</v>
      </c>
      <c r="B2284" s="108" t="s">
        <v>4490</v>
      </c>
      <c r="C2284" s="108" t="s">
        <v>202</v>
      </c>
      <c r="D2284" s="108" t="s">
        <v>203</v>
      </c>
      <c r="E2284" s="109" t="s">
        <v>2646</v>
      </c>
    </row>
    <row r="2285" spans="1:5">
      <c r="A2285" s="108">
        <v>38063</v>
      </c>
      <c r="B2285" s="108" t="s">
        <v>4491</v>
      </c>
      <c r="C2285" s="108" t="s">
        <v>202</v>
      </c>
      <c r="D2285" s="108" t="s">
        <v>203</v>
      </c>
      <c r="E2285" s="109" t="s">
        <v>4492</v>
      </c>
    </row>
    <row r="2286" spans="1:5">
      <c r="A2286" s="108">
        <v>38080</v>
      </c>
      <c r="B2286" s="108" t="s">
        <v>4493</v>
      </c>
      <c r="C2286" s="108" t="s">
        <v>202</v>
      </c>
      <c r="D2286" s="108" t="s">
        <v>203</v>
      </c>
      <c r="E2286" s="109" t="s">
        <v>4494</v>
      </c>
    </row>
    <row r="2287" spans="1:5">
      <c r="A2287" s="108">
        <v>38069</v>
      </c>
      <c r="B2287" s="108" t="s">
        <v>4495</v>
      </c>
      <c r="C2287" s="108" t="s">
        <v>202</v>
      </c>
      <c r="D2287" s="108" t="s">
        <v>203</v>
      </c>
      <c r="E2287" s="109" t="s">
        <v>4496</v>
      </c>
    </row>
    <row r="2288" spans="1:5">
      <c r="A2288" s="108">
        <v>38077</v>
      </c>
      <c r="B2288" s="108" t="s">
        <v>4497</v>
      </c>
      <c r="C2288" s="108" t="s">
        <v>202</v>
      </c>
      <c r="D2288" s="108" t="s">
        <v>203</v>
      </c>
      <c r="E2288" s="109" t="s">
        <v>4498</v>
      </c>
    </row>
    <row r="2289" spans="1:5">
      <c r="A2289" s="108">
        <v>38073</v>
      </c>
      <c r="B2289" s="108" t="s">
        <v>4499</v>
      </c>
      <c r="C2289" s="108" t="s">
        <v>202</v>
      </c>
      <c r="D2289" s="108" t="s">
        <v>203</v>
      </c>
      <c r="E2289" s="109" t="s">
        <v>1634</v>
      </c>
    </row>
    <row r="2290" spans="1:5">
      <c r="A2290" s="108">
        <v>38112</v>
      </c>
      <c r="B2290" s="108" t="s">
        <v>4500</v>
      </c>
      <c r="C2290" s="108" t="s">
        <v>202</v>
      </c>
      <c r="D2290" s="108" t="s">
        <v>203</v>
      </c>
      <c r="E2290" s="109" t="s">
        <v>4501</v>
      </c>
    </row>
    <row r="2291" spans="1:5">
      <c r="A2291" s="108">
        <v>38062</v>
      </c>
      <c r="B2291" s="108" t="s">
        <v>4502</v>
      </c>
      <c r="C2291" s="108" t="s">
        <v>202</v>
      </c>
      <c r="D2291" s="108" t="s">
        <v>203</v>
      </c>
      <c r="E2291" s="109" t="s">
        <v>4503</v>
      </c>
    </row>
    <row r="2292" spans="1:5">
      <c r="A2292" s="108">
        <v>12128</v>
      </c>
      <c r="B2292" s="108" t="s">
        <v>4504</v>
      </c>
      <c r="C2292" s="108" t="s">
        <v>202</v>
      </c>
      <c r="D2292" s="108" t="s">
        <v>203</v>
      </c>
      <c r="E2292" s="109" t="s">
        <v>4505</v>
      </c>
    </row>
    <row r="2293" spans="1:5">
      <c r="A2293" s="108">
        <v>12129</v>
      </c>
      <c r="B2293" s="108" t="s">
        <v>4506</v>
      </c>
      <c r="C2293" s="108" t="s">
        <v>202</v>
      </c>
      <c r="D2293" s="108" t="s">
        <v>203</v>
      </c>
      <c r="E2293" s="109" t="s">
        <v>4507</v>
      </c>
    </row>
    <row r="2294" spans="1:5">
      <c r="A2294" s="108">
        <v>38081</v>
      </c>
      <c r="B2294" s="108" t="s">
        <v>4508</v>
      </c>
      <c r="C2294" s="108" t="s">
        <v>202</v>
      </c>
      <c r="D2294" s="108" t="s">
        <v>203</v>
      </c>
      <c r="E2294" s="109" t="s">
        <v>4509</v>
      </c>
    </row>
    <row r="2295" spans="1:5">
      <c r="A2295" s="108">
        <v>38070</v>
      </c>
      <c r="B2295" s="108" t="s">
        <v>4510</v>
      </c>
      <c r="C2295" s="108" t="s">
        <v>202</v>
      </c>
      <c r="D2295" s="108" t="s">
        <v>203</v>
      </c>
      <c r="E2295" s="109" t="s">
        <v>4511</v>
      </c>
    </row>
    <row r="2296" spans="1:5">
      <c r="A2296" s="108">
        <v>38074</v>
      </c>
      <c r="B2296" s="108" t="s">
        <v>4512</v>
      </c>
      <c r="C2296" s="108" t="s">
        <v>202</v>
      </c>
      <c r="D2296" s="108" t="s">
        <v>203</v>
      </c>
      <c r="E2296" s="109" t="s">
        <v>4513</v>
      </c>
    </row>
    <row r="2297" spans="1:5">
      <c r="A2297" s="108">
        <v>38079</v>
      </c>
      <c r="B2297" s="108" t="s">
        <v>4514</v>
      </c>
      <c r="C2297" s="108" t="s">
        <v>202</v>
      </c>
      <c r="D2297" s="108" t="s">
        <v>203</v>
      </c>
      <c r="E2297" s="109" t="s">
        <v>4515</v>
      </c>
    </row>
    <row r="2298" spans="1:5">
      <c r="A2298" s="108">
        <v>38072</v>
      </c>
      <c r="B2298" s="108" t="s">
        <v>4516</v>
      </c>
      <c r="C2298" s="108" t="s">
        <v>202</v>
      </c>
      <c r="D2298" s="108" t="s">
        <v>203</v>
      </c>
      <c r="E2298" s="109" t="s">
        <v>4517</v>
      </c>
    </row>
    <row r="2299" spans="1:5">
      <c r="A2299" s="108">
        <v>38068</v>
      </c>
      <c r="B2299" s="108" t="s">
        <v>4518</v>
      </c>
      <c r="C2299" s="108" t="s">
        <v>202</v>
      </c>
      <c r="D2299" s="108" t="s">
        <v>203</v>
      </c>
      <c r="E2299" s="109" t="s">
        <v>4519</v>
      </c>
    </row>
    <row r="2300" spans="1:5">
      <c r="A2300" s="108">
        <v>38071</v>
      </c>
      <c r="B2300" s="108" t="s">
        <v>4520</v>
      </c>
      <c r="C2300" s="108" t="s">
        <v>202</v>
      </c>
      <c r="D2300" s="108" t="s">
        <v>203</v>
      </c>
      <c r="E2300" s="109" t="s">
        <v>4521</v>
      </c>
    </row>
    <row r="2301" spans="1:5">
      <c r="A2301" s="108">
        <v>38412</v>
      </c>
      <c r="B2301" s="108" t="s">
        <v>4522</v>
      </c>
      <c r="C2301" s="108" t="s">
        <v>202</v>
      </c>
      <c r="D2301" s="108" t="s">
        <v>215</v>
      </c>
      <c r="E2301" s="109" t="s">
        <v>4523</v>
      </c>
    </row>
    <row r="2302" spans="1:5">
      <c r="A2302" s="108">
        <v>3405</v>
      </c>
      <c r="B2302" s="108" t="s">
        <v>4524</v>
      </c>
      <c r="C2302" s="108" t="s">
        <v>202</v>
      </c>
      <c r="D2302" s="108" t="s">
        <v>203</v>
      </c>
      <c r="E2302" s="109" t="s">
        <v>4525</v>
      </c>
    </row>
    <row r="2303" spans="1:5">
      <c r="A2303" s="108">
        <v>3394</v>
      </c>
      <c r="B2303" s="108" t="s">
        <v>4526</v>
      </c>
      <c r="C2303" s="108" t="s">
        <v>202</v>
      </c>
      <c r="D2303" s="108" t="s">
        <v>203</v>
      </c>
      <c r="E2303" s="109" t="s">
        <v>4527</v>
      </c>
    </row>
    <row r="2304" spans="1:5">
      <c r="A2304" s="108">
        <v>3393</v>
      </c>
      <c r="B2304" s="108" t="s">
        <v>4528</v>
      </c>
      <c r="C2304" s="108" t="s">
        <v>202</v>
      </c>
      <c r="D2304" s="108" t="s">
        <v>203</v>
      </c>
      <c r="E2304" s="109" t="s">
        <v>4529</v>
      </c>
    </row>
    <row r="2305" spans="1:5">
      <c r="A2305" s="108">
        <v>3406</v>
      </c>
      <c r="B2305" s="108" t="s">
        <v>4530</v>
      </c>
      <c r="C2305" s="108" t="s">
        <v>202</v>
      </c>
      <c r="D2305" s="108" t="s">
        <v>215</v>
      </c>
      <c r="E2305" s="109" t="s">
        <v>4531</v>
      </c>
    </row>
    <row r="2306" spans="1:5">
      <c r="A2306" s="108">
        <v>3395</v>
      </c>
      <c r="B2306" s="108" t="s">
        <v>4532</v>
      </c>
      <c r="C2306" s="108" t="s">
        <v>202</v>
      </c>
      <c r="D2306" s="108" t="s">
        <v>203</v>
      </c>
      <c r="E2306" s="109" t="s">
        <v>4533</v>
      </c>
    </row>
    <row r="2307" spans="1:5">
      <c r="A2307" s="108">
        <v>3398</v>
      </c>
      <c r="B2307" s="108" t="s">
        <v>4534</v>
      </c>
      <c r="C2307" s="108" t="s">
        <v>202</v>
      </c>
      <c r="D2307" s="108" t="s">
        <v>203</v>
      </c>
      <c r="E2307" s="109" t="s">
        <v>2093</v>
      </c>
    </row>
    <row r="2308" spans="1:5">
      <c r="A2308" s="108">
        <v>40662</v>
      </c>
      <c r="B2308" s="108" t="s">
        <v>4535</v>
      </c>
      <c r="C2308" s="108" t="s">
        <v>202</v>
      </c>
      <c r="D2308" s="108" t="s">
        <v>206</v>
      </c>
      <c r="E2308" s="109" t="s">
        <v>4536</v>
      </c>
    </row>
    <row r="2309" spans="1:5">
      <c r="A2309" s="108">
        <v>3437</v>
      </c>
      <c r="B2309" s="108" t="s">
        <v>4537</v>
      </c>
      <c r="C2309" s="108" t="s">
        <v>978</v>
      </c>
      <c r="D2309" s="108" t="s">
        <v>206</v>
      </c>
      <c r="E2309" s="109" t="s">
        <v>4538</v>
      </c>
    </row>
    <row r="2310" spans="1:5">
      <c r="A2310" s="108">
        <v>11190</v>
      </c>
      <c r="B2310" s="108" t="s">
        <v>4539</v>
      </c>
      <c r="C2310" s="108" t="s">
        <v>202</v>
      </c>
      <c r="D2310" s="108" t="s">
        <v>206</v>
      </c>
      <c r="E2310" s="109" t="s">
        <v>4540</v>
      </c>
    </row>
    <row r="2311" spans="1:5">
      <c r="A2311" s="108">
        <v>34377</v>
      </c>
      <c r="B2311" s="108" t="s">
        <v>4541</v>
      </c>
      <c r="C2311" s="108" t="s">
        <v>202</v>
      </c>
      <c r="D2311" s="108" t="s">
        <v>206</v>
      </c>
      <c r="E2311" s="109" t="s">
        <v>4542</v>
      </c>
    </row>
    <row r="2312" spans="1:5">
      <c r="A2312" s="108">
        <v>3428</v>
      </c>
      <c r="B2312" s="108" t="s">
        <v>4543</v>
      </c>
      <c r="C2312" s="108" t="s">
        <v>978</v>
      </c>
      <c r="D2312" s="108" t="s">
        <v>206</v>
      </c>
      <c r="E2312" s="109" t="s">
        <v>4544</v>
      </c>
    </row>
    <row r="2313" spans="1:5">
      <c r="A2313" s="108">
        <v>3429</v>
      </c>
      <c r="B2313" s="108" t="s">
        <v>4545</v>
      </c>
      <c r="C2313" s="108" t="s">
        <v>978</v>
      </c>
      <c r="D2313" s="108" t="s">
        <v>206</v>
      </c>
      <c r="E2313" s="109" t="s">
        <v>4546</v>
      </c>
    </row>
    <row r="2314" spans="1:5">
      <c r="A2314" s="108">
        <v>11199</v>
      </c>
      <c r="B2314" s="108" t="s">
        <v>4547</v>
      </c>
      <c r="C2314" s="108" t="s">
        <v>202</v>
      </c>
      <c r="D2314" s="108" t="s">
        <v>206</v>
      </c>
      <c r="E2314" s="109" t="s">
        <v>4548</v>
      </c>
    </row>
    <row r="2315" spans="1:5">
      <c r="A2315" s="108">
        <v>34369</v>
      </c>
      <c r="B2315" s="108" t="s">
        <v>4549</v>
      </c>
      <c r="C2315" s="108" t="s">
        <v>202</v>
      </c>
      <c r="D2315" s="108" t="s">
        <v>206</v>
      </c>
      <c r="E2315" s="109" t="s">
        <v>4550</v>
      </c>
    </row>
    <row r="2316" spans="1:5">
      <c r="A2316" s="108">
        <v>36896</v>
      </c>
      <c r="B2316" s="108" t="s">
        <v>4551</v>
      </c>
      <c r="C2316" s="108" t="s">
        <v>202</v>
      </c>
      <c r="D2316" s="108" t="s">
        <v>206</v>
      </c>
      <c r="E2316" s="109" t="s">
        <v>4552</v>
      </c>
    </row>
    <row r="2317" spans="1:5">
      <c r="A2317" s="108">
        <v>34367</v>
      </c>
      <c r="B2317" s="108" t="s">
        <v>4553</v>
      </c>
      <c r="C2317" s="108" t="s">
        <v>202</v>
      </c>
      <c r="D2317" s="108" t="s">
        <v>206</v>
      </c>
      <c r="E2317" s="109" t="s">
        <v>4554</v>
      </c>
    </row>
    <row r="2318" spans="1:5">
      <c r="A2318" s="108">
        <v>36897</v>
      </c>
      <c r="B2318" s="108" t="s">
        <v>4555</v>
      </c>
      <c r="C2318" s="108" t="s">
        <v>202</v>
      </c>
      <c r="D2318" s="108" t="s">
        <v>206</v>
      </c>
      <c r="E2318" s="109" t="s">
        <v>4556</v>
      </c>
    </row>
    <row r="2319" spans="1:5">
      <c r="A2319" s="108">
        <v>34364</v>
      </c>
      <c r="B2319" s="108" t="s">
        <v>4557</v>
      </c>
      <c r="C2319" s="108" t="s">
        <v>202</v>
      </c>
      <c r="D2319" s="108" t="s">
        <v>206</v>
      </c>
      <c r="E2319" s="109" t="s">
        <v>4558</v>
      </c>
    </row>
    <row r="2320" spans="1:5">
      <c r="A2320" s="108">
        <v>40659</v>
      </c>
      <c r="B2320" s="108" t="s">
        <v>4559</v>
      </c>
      <c r="C2320" s="108" t="s">
        <v>978</v>
      </c>
      <c r="D2320" s="108" t="s">
        <v>206</v>
      </c>
      <c r="E2320" s="109" t="s">
        <v>4560</v>
      </c>
    </row>
    <row r="2321" spans="1:5">
      <c r="A2321" s="108">
        <v>40660</v>
      </c>
      <c r="B2321" s="108" t="s">
        <v>4561</v>
      </c>
      <c r="C2321" s="108" t="s">
        <v>978</v>
      </c>
      <c r="D2321" s="108" t="s">
        <v>206</v>
      </c>
      <c r="E2321" s="109" t="s">
        <v>4562</v>
      </c>
    </row>
    <row r="2322" spans="1:5">
      <c r="A2322" s="108">
        <v>40661</v>
      </c>
      <c r="B2322" s="108" t="s">
        <v>4563</v>
      </c>
      <c r="C2322" s="108" t="s">
        <v>978</v>
      </c>
      <c r="D2322" s="108" t="s">
        <v>206</v>
      </c>
      <c r="E2322" s="109" t="s">
        <v>4564</v>
      </c>
    </row>
    <row r="2323" spans="1:5">
      <c r="A2323" s="108">
        <v>3421</v>
      </c>
      <c r="B2323" s="108" t="s">
        <v>4565</v>
      </c>
      <c r="C2323" s="108" t="s">
        <v>978</v>
      </c>
      <c r="D2323" s="108" t="s">
        <v>206</v>
      </c>
      <c r="E2323" s="109" t="s">
        <v>4566</v>
      </c>
    </row>
    <row r="2324" spans="1:5">
      <c r="A2324" s="108">
        <v>599</v>
      </c>
      <c r="B2324" s="108" t="s">
        <v>4567</v>
      </c>
      <c r="C2324" s="108" t="s">
        <v>978</v>
      </c>
      <c r="D2324" s="108" t="s">
        <v>206</v>
      </c>
      <c r="E2324" s="109" t="s">
        <v>4568</v>
      </c>
    </row>
    <row r="2325" spans="1:5">
      <c r="A2325" s="108">
        <v>44053</v>
      </c>
      <c r="B2325" s="108" t="s">
        <v>4569</v>
      </c>
      <c r="C2325" s="108" t="s">
        <v>202</v>
      </c>
      <c r="D2325" s="108" t="s">
        <v>206</v>
      </c>
      <c r="E2325" s="109" t="s">
        <v>4570</v>
      </c>
    </row>
    <row r="2326" spans="1:5">
      <c r="A2326" s="108">
        <v>3423</v>
      </c>
      <c r="B2326" s="108" t="s">
        <v>4571</v>
      </c>
      <c r="C2326" s="108" t="s">
        <v>978</v>
      </c>
      <c r="D2326" s="108" t="s">
        <v>206</v>
      </c>
      <c r="E2326" s="109" t="s">
        <v>4572</v>
      </c>
    </row>
    <row r="2327" spans="1:5">
      <c r="A2327" s="108">
        <v>34381</v>
      </c>
      <c r="B2327" s="108" t="s">
        <v>4573</v>
      </c>
      <c r="C2327" s="108" t="s">
        <v>202</v>
      </c>
      <c r="D2327" s="108" t="s">
        <v>206</v>
      </c>
      <c r="E2327" s="109" t="s">
        <v>4574</v>
      </c>
    </row>
    <row r="2328" spans="1:5">
      <c r="A2328" s="108">
        <v>34797</v>
      </c>
      <c r="B2328" s="108" t="s">
        <v>4575</v>
      </c>
      <c r="C2328" s="108" t="s">
        <v>202</v>
      </c>
      <c r="D2328" s="108" t="s">
        <v>206</v>
      </c>
      <c r="E2328" s="109" t="s">
        <v>4576</v>
      </c>
    </row>
    <row r="2329" spans="1:5">
      <c r="A2329" s="108">
        <v>44054</v>
      </c>
      <c r="B2329" s="108" t="s">
        <v>4577</v>
      </c>
      <c r="C2329" s="108" t="s">
        <v>202</v>
      </c>
      <c r="D2329" s="108" t="s">
        <v>206</v>
      </c>
      <c r="E2329" s="109" t="s">
        <v>4578</v>
      </c>
    </row>
    <row r="2330" spans="1:5">
      <c r="A2330" s="108">
        <v>44399</v>
      </c>
      <c r="B2330" s="108" t="s">
        <v>4579</v>
      </c>
      <c r="C2330" s="108" t="s">
        <v>202</v>
      </c>
      <c r="D2330" s="108" t="s">
        <v>206</v>
      </c>
      <c r="E2330" s="109" t="s">
        <v>4580</v>
      </c>
    </row>
    <row r="2331" spans="1:5">
      <c r="A2331" s="108">
        <v>44503</v>
      </c>
      <c r="B2331" s="108" t="s">
        <v>4581</v>
      </c>
      <c r="C2331" s="108" t="s">
        <v>494</v>
      </c>
      <c r="D2331" s="108" t="s">
        <v>203</v>
      </c>
      <c r="E2331" s="109" t="s">
        <v>4582</v>
      </c>
    </row>
    <row r="2332" spans="1:5">
      <c r="A2332" s="108">
        <v>41077</v>
      </c>
      <c r="B2332" s="108" t="s">
        <v>4583</v>
      </c>
      <c r="C2332" s="108" t="s">
        <v>497</v>
      </c>
      <c r="D2332" s="108" t="s">
        <v>203</v>
      </c>
      <c r="E2332" s="109" t="s">
        <v>4584</v>
      </c>
    </row>
    <row r="2333" spans="1:5">
      <c r="A2333" s="108">
        <v>37963</v>
      </c>
      <c r="B2333" s="108" t="s">
        <v>4585</v>
      </c>
      <c r="C2333" s="108" t="s">
        <v>202</v>
      </c>
      <c r="D2333" s="108" t="s">
        <v>203</v>
      </c>
      <c r="E2333" s="109" t="s">
        <v>1141</v>
      </c>
    </row>
    <row r="2334" spans="1:5">
      <c r="A2334" s="108">
        <v>37964</v>
      </c>
      <c r="B2334" s="108" t="s">
        <v>4586</v>
      </c>
      <c r="C2334" s="108" t="s">
        <v>202</v>
      </c>
      <c r="D2334" s="108" t="s">
        <v>203</v>
      </c>
      <c r="E2334" s="109" t="s">
        <v>2626</v>
      </c>
    </row>
    <row r="2335" spans="1:5">
      <c r="A2335" s="108">
        <v>37965</v>
      </c>
      <c r="B2335" s="108" t="s">
        <v>4587</v>
      </c>
      <c r="C2335" s="108" t="s">
        <v>202</v>
      </c>
      <c r="D2335" s="108" t="s">
        <v>203</v>
      </c>
      <c r="E2335" s="109" t="s">
        <v>587</v>
      </c>
    </row>
    <row r="2336" spans="1:5">
      <c r="A2336" s="108">
        <v>37966</v>
      </c>
      <c r="B2336" s="108" t="s">
        <v>4588</v>
      </c>
      <c r="C2336" s="108" t="s">
        <v>202</v>
      </c>
      <c r="D2336" s="108" t="s">
        <v>203</v>
      </c>
      <c r="E2336" s="109" t="s">
        <v>4589</v>
      </c>
    </row>
    <row r="2337" spans="1:5">
      <c r="A2337" s="108">
        <v>37967</v>
      </c>
      <c r="B2337" s="108" t="s">
        <v>4590</v>
      </c>
      <c r="C2337" s="108" t="s">
        <v>202</v>
      </c>
      <c r="D2337" s="108" t="s">
        <v>203</v>
      </c>
      <c r="E2337" s="109" t="s">
        <v>4591</v>
      </c>
    </row>
    <row r="2338" spans="1:5">
      <c r="A2338" s="108">
        <v>37968</v>
      </c>
      <c r="B2338" s="108" t="s">
        <v>4592</v>
      </c>
      <c r="C2338" s="108" t="s">
        <v>202</v>
      </c>
      <c r="D2338" s="108" t="s">
        <v>203</v>
      </c>
      <c r="E2338" s="109" t="s">
        <v>4593</v>
      </c>
    </row>
    <row r="2339" spans="1:5">
      <c r="A2339" s="108">
        <v>37969</v>
      </c>
      <c r="B2339" s="108" t="s">
        <v>4594</v>
      </c>
      <c r="C2339" s="108" t="s">
        <v>202</v>
      </c>
      <c r="D2339" s="108" t="s">
        <v>203</v>
      </c>
      <c r="E2339" s="109" t="s">
        <v>4595</v>
      </c>
    </row>
    <row r="2340" spans="1:5">
      <c r="A2340" s="108">
        <v>37970</v>
      </c>
      <c r="B2340" s="108" t="s">
        <v>4596</v>
      </c>
      <c r="C2340" s="108" t="s">
        <v>202</v>
      </c>
      <c r="D2340" s="108" t="s">
        <v>203</v>
      </c>
      <c r="E2340" s="109" t="s">
        <v>4597</v>
      </c>
    </row>
    <row r="2341" spans="1:5">
      <c r="A2341" s="108">
        <v>44251</v>
      </c>
      <c r="B2341" s="108" t="s">
        <v>4598</v>
      </c>
      <c r="C2341" s="108" t="s">
        <v>202</v>
      </c>
      <c r="D2341" s="108" t="s">
        <v>203</v>
      </c>
      <c r="E2341" s="109" t="s">
        <v>4599</v>
      </c>
    </row>
    <row r="2342" spans="1:5">
      <c r="A2342" s="108">
        <v>21118</v>
      </c>
      <c r="B2342" s="108" t="s">
        <v>4600</v>
      </c>
      <c r="C2342" s="108" t="s">
        <v>202</v>
      </c>
      <c r="D2342" s="108" t="s">
        <v>203</v>
      </c>
      <c r="E2342" s="109" t="s">
        <v>3039</v>
      </c>
    </row>
    <row r="2343" spans="1:5">
      <c r="A2343" s="108">
        <v>37956</v>
      </c>
      <c r="B2343" s="108" t="s">
        <v>4601</v>
      </c>
      <c r="C2343" s="108" t="s">
        <v>202</v>
      </c>
      <c r="D2343" s="108" t="s">
        <v>203</v>
      </c>
      <c r="E2343" s="109" t="s">
        <v>2066</v>
      </c>
    </row>
    <row r="2344" spans="1:5">
      <c r="A2344" s="108">
        <v>37957</v>
      </c>
      <c r="B2344" s="108" t="s">
        <v>4602</v>
      </c>
      <c r="C2344" s="108" t="s">
        <v>202</v>
      </c>
      <c r="D2344" s="108" t="s">
        <v>203</v>
      </c>
      <c r="E2344" s="109" t="s">
        <v>3646</v>
      </c>
    </row>
    <row r="2345" spans="1:5">
      <c r="A2345" s="108">
        <v>37958</v>
      </c>
      <c r="B2345" s="108" t="s">
        <v>4603</v>
      </c>
      <c r="C2345" s="108" t="s">
        <v>202</v>
      </c>
      <c r="D2345" s="108" t="s">
        <v>203</v>
      </c>
      <c r="E2345" s="109" t="s">
        <v>4604</v>
      </c>
    </row>
    <row r="2346" spans="1:5">
      <c r="A2346" s="108">
        <v>37959</v>
      </c>
      <c r="B2346" s="108" t="s">
        <v>4605</v>
      </c>
      <c r="C2346" s="108" t="s">
        <v>202</v>
      </c>
      <c r="D2346" s="108" t="s">
        <v>203</v>
      </c>
      <c r="E2346" s="109" t="s">
        <v>4606</v>
      </c>
    </row>
    <row r="2347" spans="1:5">
      <c r="A2347" s="108">
        <v>37960</v>
      </c>
      <c r="B2347" s="108" t="s">
        <v>4607</v>
      </c>
      <c r="C2347" s="108" t="s">
        <v>202</v>
      </c>
      <c r="D2347" s="108" t="s">
        <v>203</v>
      </c>
      <c r="E2347" s="109" t="s">
        <v>4608</v>
      </c>
    </row>
    <row r="2348" spans="1:5">
      <c r="A2348" s="108">
        <v>37961</v>
      </c>
      <c r="B2348" s="108" t="s">
        <v>4609</v>
      </c>
      <c r="C2348" s="108" t="s">
        <v>202</v>
      </c>
      <c r="D2348" s="108" t="s">
        <v>203</v>
      </c>
      <c r="E2348" s="109" t="s">
        <v>4610</v>
      </c>
    </row>
    <row r="2349" spans="1:5">
      <c r="A2349" s="108">
        <v>37962</v>
      </c>
      <c r="B2349" s="108" t="s">
        <v>4611</v>
      </c>
      <c r="C2349" s="108" t="s">
        <v>202</v>
      </c>
      <c r="D2349" s="108" t="s">
        <v>203</v>
      </c>
      <c r="E2349" s="109" t="s">
        <v>4612</v>
      </c>
    </row>
    <row r="2350" spans="1:5">
      <c r="A2350" s="108">
        <v>3533</v>
      </c>
      <c r="B2350" s="108" t="s">
        <v>4613</v>
      </c>
      <c r="C2350" s="108" t="s">
        <v>202</v>
      </c>
      <c r="D2350" s="108" t="s">
        <v>203</v>
      </c>
      <c r="E2350" s="109" t="s">
        <v>4614</v>
      </c>
    </row>
    <row r="2351" spans="1:5">
      <c r="A2351" s="108">
        <v>3538</v>
      </c>
      <c r="B2351" s="108" t="s">
        <v>4615</v>
      </c>
      <c r="C2351" s="108" t="s">
        <v>202</v>
      </c>
      <c r="D2351" s="108" t="s">
        <v>203</v>
      </c>
      <c r="E2351" s="109" t="s">
        <v>2617</v>
      </c>
    </row>
    <row r="2352" spans="1:5">
      <c r="A2352" s="108">
        <v>3498</v>
      </c>
      <c r="B2352" s="108" t="s">
        <v>4616</v>
      </c>
      <c r="C2352" s="108" t="s">
        <v>202</v>
      </c>
      <c r="D2352" s="108" t="s">
        <v>203</v>
      </c>
      <c r="E2352" s="109" t="s">
        <v>1498</v>
      </c>
    </row>
    <row r="2353" spans="1:5">
      <c r="A2353" s="108">
        <v>3496</v>
      </c>
      <c r="B2353" s="108" t="s">
        <v>4617</v>
      </c>
      <c r="C2353" s="108" t="s">
        <v>202</v>
      </c>
      <c r="D2353" s="108" t="s">
        <v>203</v>
      </c>
      <c r="E2353" s="109" t="s">
        <v>4618</v>
      </c>
    </row>
    <row r="2354" spans="1:5">
      <c r="A2354" s="108">
        <v>38429</v>
      </c>
      <c r="B2354" s="108" t="s">
        <v>4619</v>
      </c>
      <c r="C2354" s="108" t="s">
        <v>202</v>
      </c>
      <c r="D2354" s="108" t="s">
        <v>203</v>
      </c>
      <c r="E2354" s="109" t="s">
        <v>2251</v>
      </c>
    </row>
    <row r="2355" spans="1:5">
      <c r="A2355" s="108">
        <v>38431</v>
      </c>
      <c r="B2355" s="108" t="s">
        <v>4620</v>
      </c>
      <c r="C2355" s="108" t="s">
        <v>202</v>
      </c>
      <c r="D2355" s="108" t="s">
        <v>203</v>
      </c>
      <c r="E2355" s="109" t="s">
        <v>4621</v>
      </c>
    </row>
    <row r="2356" spans="1:5">
      <c r="A2356" s="108">
        <v>38430</v>
      </c>
      <c r="B2356" s="108" t="s">
        <v>4622</v>
      </c>
      <c r="C2356" s="108" t="s">
        <v>202</v>
      </c>
      <c r="D2356" s="108" t="s">
        <v>203</v>
      </c>
      <c r="E2356" s="109" t="s">
        <v>4135</v>
      </c>
    </row>
    <row r="2357" spans="1:5">
      <c r="A2357" s="108">
        <v>36348</v>
      </c>
      <c r="B2357" s="108" t="s">
        <v>4623</v>
      </c>
      <c r="C2357" s="108" t="s">
        <v>202</v>
      </c>
      <c r="D2357" s="108" t="s">
        <v>206</v>
      </c>
      <c r="E2357" s="109" t="s">
        <v>4624</v>
      </c>
    </row>
    <row r="2358" spans="1:5">
      <c r="A2358" s="108">
        <v>36349</v>
      </c>
      <c r="B2358" s="108" t="s">
        <v>4625</v>
      </c>
      <c r="C2358" s="108" t="s">
        <v>202</v>
      </c>
      <c r="D2358" s="108" t="s">
        <v>206</v>
      </c>
      <c r="E2358" s="109" t="s">
        <v>220</v>
      </c>
    </row>
    <row r="2359" spans="1:5">
      <c r="A2359" s="108">
        <v>38987</v>
      </c>
      <c r="B2359" s="108" t="s">
        <v>4626</v>
      </c>
      <c r="C2359" s="108" t="s">
        <v>202</v>
      </c>
      <c r="D2359" s="108" t="s">
        <v>206</v>
      </c>
      <c r="E2359" s="109" t="s">
        <v>4627</v>
      </c>
    </row>
    <row r="2360" spans="1:5">
      <c r="A2360" s="108">
        <v>38988</v>
      </c>
      <c r="B2360" s="108" t="s">
        <v>4628</v>
      </c>
      <c r="C2360" s="108" t="s">
        <v>202</v>
      </c>
      <c r="D2360" s="108" t="s">
        <v>206</v>
      </c>
      <c r="E2360" s="109" t="s">
        <v>4629</v>
      </c>
    </row>
    <row r="2361" spans="1:5">
      <c r="A2361" s="108">
        <v>38989</v>
      </c>
      <c r="B2361" s="108" t="s">
        <v>4630</v>
      </c>
      <c r="C2361" s="108" t="s">
        <v>202</v>
      </c>
      <c r="D2361" s="108" t="s">
        <v>206</v>
      </c>
      <c r="E2361" s="109" t="s">
        <v>4631</v>
      </c>
    </row>
    <row r="2362" spans="1:5">
      <c r="A2362" s="108">
        <v>38990</v>
      </c>
      <c r="B2362" s="108" t="s">
        <v>4632</v>
      </c>
      <c r="C2362" s="108" t="s">
        <v>202</v>
      </c>
      <c r="D2362" s="108" t="s">
        <v>206</v>
      </c>
      <c r="E2362" s="109" t="s">
        <v>4633</v>
      </c>
    </row>
    <row r="2363" spans="1:5">
      <c r="A2363" s="108">
        <v>38991</v>
      </c>
      <c r="B2363" s="108" t="s">
        <v>4634</v>
      </c>
      <c r="C2363" s="108" t="s">
        <v>202</v>
      </c>
      <c r="D2363" s="108" t="s">
        <v>206</v>
      </c>
      <c r="E2363" s="109" t="s">
        <v>4635</v>
      </c>
    </row>
    <row r="2364" spans="1:5">
      <c r="A2364" s="108">
        <v>38433</v>
      </c>
      <c r="B2364" s="108" t="s">
        <v>4636</v>
      </c>
      <c r="C2364" s="108" t="s">
        <v>202</v>
      </c>
      <c r="D2364" s="108" t="s">
        <v>206</v>
      </c>
      <c r="E2364" s="109" t="s">
        <v>4637</v>
      </c>
    </row>
    <row r="2365" spans="1:5">
      <c r="A2365" s="108">
        <v>38440</v>
      </c>
      <c r="B2365" s="108" t="s">
        <v>4638</v>
      </c>
      <c r="C2365" s="108" t="s">
        <v>202</v>
      </c>
      <c r="D2365" s="108" t="s">
        <v>206</v>
      </c>
      <c r="E2365" s="109" t="s">
        <v>4639</v>
      </c>
    </row>
    <row r="2366" spans="1:5">
      <c r="A2366" s="108">
        <v>36359</v>
      </c>
      <c r="B2366" s="108" t="s">
        <v>4640</v>
      </c>
      <c r="C2366" s="108" t="s">
        <v>202</v>
      </c>
      <c r="D2366" s="108" t="s">
        <v>206</v>
      </c>
      <c r="E2366" s="109" t="s">
        <v>1485</v>
      </c>
    </row>
    <row r="2367" spans="1:5">
      <c r="A2367" s="108">
        <v>36360</v>
      </c>
      <c r="B2367" s="108" t="s">
        <v>4641</v>
      </c>
      <c r="C2367" s="108" t="s">
        <v>202</v>
      </c>
      <c r="D2367" s="108" t="s">
        <v>206</v>
      </c>
      <c r="E2367" s="109" t="s">
        <v>4642</v>
      </c>
    </row>
    <row r="2368" spans="1:5">
      <c r="A2368" s="108">
        <v>38434</v>
      </c>
      <c r="B2368" s="108" t="s">
        <v>4643</v>
      </c>
      <c r="C2368" s="108" t="s">
        <v>202</v>
      </c>
      <c r="D2368" s="108" t="s">
        <v>206</v>
      </c>
      <c r="E2368" s="109" t="s">
        <v>1394</v>
      </c>
    </row>
    <row r="2369" spans="1:5">
      <c r="A2369" s="108">
        <v>38435</v>
      </c>
      <c r="B2369" s="108" t="s">
        <v>4644</v>
      </c>
      <c r="C2369" s="108" t="s">
        <v>202</v>
      </c>
      <c r="D2369" s="108" t="s">
        <v>206</v>
      </c>
      <c r="E2369" s="109" t="s">
        <v>2074</v>
      </c>
    </row>
    <row r="2370" spans="1:5">
      <c r="A2370" s="108">
        <v>38436</v>
      </c>
      <c r="B2370" s="108" t="s">
        <v>4645</v>
      </c>
      <c r="C2370" s="108" t="s">
        <v>202</v>
      </c>
      <c r="D2370" s="108" t="s">
        <v>206</v>
      </c>
      <c r="E2370" s="109" t="s">
        <v>4646</v>
      </c>
    </row>
    <row r="2371" spans="1:5">
      <c r="A2371" s="108">
        <v>38437</v>
      </c>
      <c r="B2371" s="108" t="s">
        <v>4647</v>
      </c>
      <c r="C2371" s="108" t="s">
        <v>202</v>
      </c>
      <c r="D2371" s="108" t="s">
        <v>206</v>
      </c>
      <c r="E2371" s="109" t="s">
        <v>4648</v>
      </c>
    </row>
    <row r="2372" spans="1:5">
      <c r="A2372" s="108">
        <v>38438</v>
      </c>
      <c r="B2372" s="108" t="s">
        <v>4649</v>
      </c>
      <c r="C2372" s="108" t="s">
        <v>202</v>
      </c>
      <c r="D2372" s="108" t="s">
        <v>206</v>
      </c>
      <c r="E2372" s="109" t="s">
        <v>4650</v>
      </c>
    </row>
    <row r="2373" spans="1:5">
      <c r="A2373" s="108">
        <v>38439</v>
      </c>
      <c r="B2373" s="108" t="s">
        <v>4651</v>
      </c>
      <c r="C2373" s="108" t="s">
        <v>202</v>
      </c>
      <c r="D2373" s="108" t="s">
        <v>206</v>
      </c>
      <c r="E2373" s="109" t="s">
        <v>4652</v>
      </c>
    </row>
    <row r="2374" spans="1:5">
      <c r="A2374" s="108">
        <v>10836</v>
      </c>
      <c r="B2374" s="108" t="s">
        <v>4653</v>
      </c>
      <c r="C2374" s="108" t="s">
        <v>202</v>
      </c>
      <c r="D2374" s="108" t="s">
        <v>203</v>
      </c>
      <c r="E2374" s="109" t="s">
        <v>4654</v>
      </c>
    </row>
    <row r="2375" spans="1:5">
      <c r="A2375" s="108">
        <v>10835</v>
      </c>
      <c r="B2375" s="108" t="s">
        <v>4655</v>
      </c>
      <c r="C2375" s="108" t="s">
        <v>202</v>
      </c>
      <c r="D2375" s="108" t="s">
        <v>203</v>
      </c>
      <c r="E2375" s="109" t="s">
        <v>4091</v>
      </c>
    </row>
    <row r="2376" spans="1:5">
      <c r="A2376" s="108">
        <v>3475</v>
      </c>
      <c r="B2376" s="108" t="s">
        <v>4656</v>
      </c>
      <c r="C2376" s="108" t="s">
        <v>202</v>
      </c>
      <c r="D2376" s="108" t="s">
        <v>203</v>
      </c>
      <c r="E2376" s="109" t="s">
        <v>4657</v>
      </c>
    </row>
    <row r="2377" spans="1:5">
      <c r="A2377" s="108">
        <v>3485</v>
      </c>
      <c r="B2377" s="108" t="s">
        <v>4658</v>
      </c>
      <c r="C2377" s="108" t="s">
        <v>202</v>
      </c>
      <c r="D2377" s="108" t="s">
        <v>203</v>
      </c>
      <c r="E2377" s="109" t="s">
        <v>4659</v>
      </c>
    </row>
    <row r="2378" spans="1:5">
      <c r="A2378" s="108">
        <v>3534</v>
      </c>
      <c r="B2378" s="108" t="s">
        <v>4660</v>
      </c>
      <c r="C2378" s="108" t="s">
        <v>202</v>
      </c>
      <c r="D2378" s="108" t="s">
        <v>203</v>
      </c>
      <c r="E2378" s="109" t="s">
        <v>4661</v>
      </c>
    </row>
    <row r="2379" spans="1:5">
      <c r="A2379" s="108">
        <v>3543</v>
      </c>
      <c r="B2379" s="108" t="s">
        <v>4662</v>
      </c>
      <c r="C2379" s="108" t="s">
        <v>202</v>
      </c>
      <c r="D2379" s="108" t="s">
        <v>203</v>
      </c>
      <c r="E2379" s="109" t="s">
        <v>4663</v>
      </c>
    </row>
    <row r="2380" spans="1:5">
      <c r="A2380" s="108">
        <v>3482</v>
      </c>
      <c r="B2380" s="108" t="s">
        <v>4664</v>
      </c>
      <c r="C2380" s="108" t="s">
        <v>202</v>
      </c>
      <c r="D2380" s="108" t="s">
        <v>203</v>
      </c>
      <c r="E2380" s="109" t="s">
        <v>4665</v>
      </c>
    </row>
    <row r="2381" spans="1:5">
      <c r="A2381" s="108">
        <v>3505</v>
      </c>
      <c r="B2381" s="108" t="s">
        <v>4666</v>
      </c>
      <c r="C2381" s="108" t="s">
        <v>202</v>
      </c>
      <c r="D2381" s="108" t="s">
        <v>203</v>
      </c>
      <c r="E2381" s="109" t="s">
        <v>2057</v>
      </c>
    </row>
    <row r="2382" spans="1:5">
      <c r="A2382" s="108">
        <v>3521</v>
      </c>
      <c r="B2382" s="108" t="s">
        <v>4667</v>
      </c>
      <c r="C2382" s="108" t="s">
        <v>202</v>
      </c>
      <c r="D2382" s="108" t="s">
        <v>203</v>
      </c>
      <c r="E2382" s="109" t="s">
        <v>4668</v>
      </c>
    </row>
    <row r="2383" spans="1:5">
      <c r="A2383" s="108">
        <v>3531</v>
      </c>
      <c r="B2383" s="108" t="s">
        <v>4669</v>
      </c>
      <c r="C2383" s="108" t="s">
        <v>202</v>
      </c>
      <c r="D2383" s="108" t="s">
        <v>203</v>
      </c>
      <c r="E2383" s="109" t="s">
        <v>4670</v>
      </c>
    </row>
    <row r="2384" spans="1:5">
      <c r="A2384" s="108">
        <v>3522</v>
      </c>
      <c r="B2384" s="108" t="s">
        <v>4671</v>
      </c>
      <c r="C2384" s="108" t="s">
        <v>202</v>
      </c>
      <c r="D2384" s="108" t="s">
        <v>203</v>
      </c>
      <c r="E2384" s="109" t="s">
        <v>4672</v>
      </c>
    </row>
    <row r="2385" spans="1:5">
      <c r="A2385" s="108">
        <v>3527</v>
      </c>
      <c r="B2385" s="108" t="s">
        <v>4673</v>
      </c>
      <c r="C2385" s="108" t="s">
        <v>202</v>
      </c>
      <c r="D2385" s="108" t="s">
        <v>203</v>
      </c>
      <c r="E2385" s="109" t="s">
        <v>4674</v>
      </c>
    </row>
    <row r="2386" spans="1:5">
      <c r="A2386" s="108">
        <v>3516</v>
      </c>
      <c r="B2386" s="108" t="s">
        <v>4675</v>
      </c>
      <c r="C2386" s="108" t="s">
        <v>202</v>
      </c>
      <c r="D2386" s="108" t="s">
        <v>203</v>
      </c>
      <c r="E2386" s="109" t="s">
        <v>4676</v>
      </c>
    </row>
    <row r="2387" spans="1:5">
      <c r="A2387" s="108">
        <v>3517</v>
      </c>
      <c r="B2387" s="108" t="s">
        <v>4677</v>
      </c>
      <c r="C2387" s="108" t="s">
        <v>202</v>
      </c>
      <c r="D2387" s="108" t="s">
        <v>203</v>
      </c>
      <c r="E2387" s="109" t="s">
        <v>4678</v>
      </c>
    </row>
    <row r="2388" spans="1:5">
      <c r="A2388" s="108">
        <v>3515</v>
      </c>
      <c r="B2388" s="108" t="s">
        <v>4679</v>
      </c>
      <c r="C2388" s="108" t="s">
        <v>202</v>
      </c>
      <c r="D2388" s="108" t="s">
        <v>203</v>
      </c>
      <c r="E2388" s="109" t="s">
        <v>367</v>
      </c>
    </row>
    <row r="2389" spans="1:5">
      <c r="A2389" s="108">
        <v>20147</v>
      </c>
      <c r="B2389" s="108" t="s">
        <v>4680</v>
      </c>
      <c r="C2389" s="108" t="s">
        <v>202</v>
      </c>
      <c r="D2389" s="108" t="s">
        <v>203</v>
      </c>
      <c r="E2389" s="109" t="s">
        <v>4681</v>
      </c>
    </row>
    <row r="2390" spans="1:5">
      <c r="A2390" s="108">
        <v>3524</v>
      </c>
      <c r="B2390" s="108" t="s">
        <v>4682</v>
      </c>
      <c r="C2390" s="108" t="s">
        <v>202</v>
      </c>
      <c r="D2390" s="108" t="s">
        <v>203</v>
      </c>
      <c r="E2390" s="109" t="s">
        <v>4062</v>
      </c>
    </row>
    <row r="2391" spans="1:5">
      <c r="A2391" s="108">
        <v>3532</v>
      </c>
      <c r="B2391" s="108" t="s">
        <v>4683</v>
      </c>
      <c r="C2391" s="108" t="s">
        <v>202</v>
      </c>
      <c r="D2391" s="108" t="s">
        <v>203</v>
      </c>
      <c r="E2391" s="109" t="s">
        <v>4684</v>
      </c>
    </row>
    <row r="2392" spans="1:5">
      <c r="A2392" s="108">
        <v>3528</v>
      </c>
      <c r="B2392" s="108" t="s">
        <v>4685</v>
      </c>
      <c r="C2392" s="108" t="s">
        <v>202</v>
      </c>
      <c r="D2392" s="108" t="s">
        <v>203</v>
      </c>
      <c r="E2392" s="109" t="s">
        <v>4686</v>
      </c>
    </row>
    <row r="2393" spans="1:5">
      <c r="A2393" s="108">
        <v>37952</v>
      </c>
      <c r="B2393" s="108" t="s">
        <v>4687</v>
      </c>
      <c r="C2393" s="108" t="s">
        <v>202</v>
      </c>
      <c r="D2393" s="108" t="s">
        <v>203</v>
      </c>
      <c r="E2393" s="109" t="s">
        <v>4688</v>
      </c>
    </row>
    <row r="2394" spans="1:5">
      <c r="A2394" s="108">
        <v>37951</v>
      </c>
      <c r="B2394" s="108" t="s">
        <v>4689</v>
      </c>
      <c r="C2394" s="108" t="s">
        <v>202</v>
      </c>
      <c r="D2394" s="108" t="s">
        <v>203</v>
      </c>
      <c r="E2394" s="109" t="s">
        <v>4690</v>
      </c>
    </row>
    <row r="2395" spans="1:5">
      <c r="A2395" s="108">
        <v>3518</v>
      </c>
      <c r="B2395" s="108" t="s">
        <v>4691</v>
      </c>
      <c r="C2395" s="108" t="s">
        <v>202</v>
      </c>
      <c r="D2395" s="108" t="s">
        <v>203</v>
      </c>
      <c r="E2395" s="109" t="s">
        <v>3324</v>
      </c>
    </row>
    <row r="2396" spans="1:5">
      <c r="A2396" s="108">
        <v>3519</v>
      </c>
      <c r="B2396" s="108" t="s">
        <v>4692</v>
      </c>
      <c r="C2396" s="108" t="s">
        <v>202</v>
      </c>
      <c r="D2396" s="108" t="s">
        <v>203</v>
      </c>
      <c r="E2396" s="109" t="s">
        <v>4303</v>
      </c>
    </row>
    <row r="2397" spans="1:5">
      <c r="A2397" s="108">
        <v>3520</v>
      </c>
      <c r="B2397" s="108" t="s">
        <v>4693</v>
      </c>
      <c r="C2397" s="108" t="s">
        <v>202</v>
      </c>
      <c r="D2397" s="108" t="s">
        <v>203</v>
      </c>
      <c r="E2397" s="109" t="s">
        <v>4694</v>
      </c>
    </row>
    <row r="2398" spans="1:5">
      <c r="A2398" s="108">
        <v>37950</v>
      </c>
      <c r="B2398" s="108" t="s">
        <v>4695</v>
      </c>
      <c r="C2398" s="108" t="s">
        <v>202</v>
      </c>
      <c r="D2398" s="108" t="s">
        <v>203</v>
      </c>
      <c r="E2398" s="109" t="s">
        <v>4696</v>
      </c>
    </row>
    <row r="2399" spans="1:5">
      <c r="A2399" s="108">
        <v>37949</v>
      </c>
      <c r="B2399" s="108" t="s">
        <v>4697</v>
      </c>
      <c r="C2399" s="108" t="s">
        <v>202</v>
      </c>
      <c r="D2399" s="108" t="s">
        <v>203</v>
      </c>
      <c r="E2399" s="109" t="s">
        <v>1630</v>
      </c>
    </row>
    <row r="2400" spans="1:5">
      <c r="A2400" s="108">
        <v>3526</v>
      </c>
      <c r="B2400" s="108" t="s">
        <v>4698</v>
      </c>
      <c r="C2400" s="108" t="s">
        <v>202</v>
      </c>
      <c r="D2400" s="108" t="s">
        <v>203</v>
      </c>
      <c r="E2400" s="109" t="s">
        <v>222</v>
      </c>
    </row>
    <row r="2401" spans="1:5">
      <c r="A2401" s="108">
        <v>3509</v>
      </c>
      <c r="B2401" s="108" t="s">
        <v>4699</v>
      </c>
      <c r="C2401" s="108" t="s">
        <v>202</v>
      </c>
      <c r="D2401" s="108" t="s">
        <v>203</v>
      </c>
      <c r="E2401" s="109" t="s">
        <v>2615</v>
      </c>
    </row>
    <row r="2402" spans="1:5">
      <c r="A2402" s="108">
        <v>3530</v>
      </c>
      <c r="B2402" s="108" t="s">
        <v>4700</v>
      </c>
      <c r="C2402" s="108" t="s">
        <v>202</v>
      </c>
      <c r="D2402" s="108" t="s">
        <v>203</v>
      </c>
      <c r="E2402" s="109" t="s">
        <v>4701</v>
      </c>
    </row>
    <row r="2403" spans="1:5">
      <c r="A2403" s="108">
        <v>3542</v>
      </c>
      <c r="B2403" s="108" t="s">
        <v>4702</v>
      </c>
      <c r="C2403" s="108" t="s">
        <v>202</v>
      </c>
      <c r="D2403" s="108" t="s">
        <v>203</v>
      </c>
      <c r="E2403" s="109" t="s">
        <v>1385</v>
      </c>
    </row>
    <row r="2404" spans="1:5">
      <c r="A2404" s="108">
        <v>3529</v>
      </c>
      <c r="B2404" s="108" t="s">
        <v>4703</v>
      </c>
      <c r="C2404" s="108" t="s">
        <v>202</v>
      </c>
      <c r="D2404" s="108" t="s">
        <v>203</v>
      </c>
      <c r="E2404" s="109" t="s">
        <v>4704</v>
      </c>
    </row>
    <row r="2405" spans="1:5">
      <c r="A2405" s="108">
        <v>3536</v>
      </c>
      <c r="B2405" s="108" t="s">
        <v>4705</v>
      </c>
      <c r="C2405" s="108" t="s">
        <v>202</v>
      </c>
      <c r="D2405" s="108" t="s">
        <v>203</v>
      </c>
      <c r="E2405" s="109" t="s">
        <v>561</v>
      </c>
    </row>
    <row r="2406" spans="1:5">
      <c r="A2406" s="108">
        <v>3535</v>
      </c>
      <c r="B2406" s="108" t="s">
        <v>4706</v>
      </c>
      <c r="C2406" s="108" t="s">
        <v>202</v>
      </c>
      <c r="D2406" s="108" t="s">
        <v>203</v>
      </c>
      <c r="E2406" s="109" t="s">
        <v>4707</v>
      </c>
    </row>
    <row r="2407" spans="1:5">
      <c r="A2407" s="108">
        <v>3540</v>
      </c>
      <c r="B2407" s="108" t="s">
        <v>4708</v>
      </c>
      <c r="C2407" s="108" t="s">
        <v>202</v>
      </c>
      <c r="D2407" s="108" t="s">
        <v>203</v>
      </c>
      <c r="E2407" s="109" t="s">
        <v>4709</v>
      </c>
    </row>
    <row r="2408" spans="1:5">
      <c r="A2408" s="108">
        <v>3539</v>
      </c>
      <c r="B2408" s="108" t="s">
        <v>4710</v>
      </c>
      <c r="C2408" s="108" t="s">
        <v>202</v>
      </c>
      <c r="D2408" s="108" t="s">
        <v>203</v>
      </c>
      <c r="E2408" s="109" t="s">
        <v>4711</v>
      </c>
    </row>
    <row r="2409" spans="1:5">
      <c r="A2409" s="108">
        <v>3513</v>
      </c>
      <c r="B2409" s="108" t="s">
        <v>4712</v>
      </c>
      <c r="C2409" s="108" t="s">
        <v>202</v>
      </c>
      <c r="D2409" s="108" t="s">
        <v>203</v>
      </c>
      <c r="E2409" s="109" t="s">
        <v>4713</v>
      </c>
    </row>
    <row r="2410" spans="1:5">
      <c r="A2410" s="108">
        <v>3510</v>
      </c>
      <c r="B2410" s="108" t="s">
        <v>4714</v>
      </c>
      <c r="C2410" s="108" t="s">
        <v>202</v>
      </c>
      <c r="D2410" s="108" t="s">
        <v>203</v>
      </c>
      <c r="E2410" s="109" t="s">
        <v>4715</v>
      </c>
    </row>
    <row r="2411" spans="1:5">
      <c r="A2411" s="108">
        <v>38913</v>
      </c>
      <c r="B2411" s="108" t="s">
        <v>4716</v>
      </c>
      <c r="C2411" s="108" t="s">
        <v>202</v>
      </c>
      <c r="D2411" s="108" t="s">
        <v>206</v>
      </c>
      <c r="E2411" s="109" t="s">
        <v>4717</v>
      </c>
    </row>
    <row r="2412" spans="1:5">
      <c r="A2412" s="108">
        <v>38914</v>
      </c>
      <c r="B2412" s="108" t="s">
        <v>4718</v>
      </c>
      <c r="C2412" s="108" t="s">
        <v>202</v>
      </c>
      <c r="D2412" s="108" t="s">
        <v>206</v>
      </c>
      <c r="E2412" s="109" t="s">
        <v>4719</v>
      </c>
    </row>
    <row r="2413" spans="1:5">
      <c r="A2413" s="108">
        <v>38915</v>
      </c>
      <c r="B2413" s="108" t="s">
        <v>4720</v>
      </c>
      <c r="C2413" s="108" t="s">
        <v>202</v>
      </c>
      <c r="D2413" s="108" t="s">
        <v>206</v>
      </c>
      <c r="E2413" s="109" t="s">
        <v>4721</v>
      </c>
    </row>
    <row r="2414" spans="1:5">
      <c r="A2414" s="108">
        <v>38916</v>
      </c>
      <c r="B2414" s="108" t="s">
        <v>4722</v>
      </c>
      <c r="C2414" s="108" t="s">
        <v>202</v>
      </c>
      <c r="D2414" s="108" t="s">
        <v>206</v>
      </c>
      <c r="E2414" s="109" t="s">
        <v>4723</v>
      </c>
    </row>
    <row r="2415" spans="1:5">
      <c r="A2415" s="108">
        <v>39300</v>
      </c>
      <c r="B2415" s="108" t="s">
        <v>4724</v>
      </c>
      <c r="C2415" s="108" t="s">
        <v>202</v>
      </c>
      <c r="D2415" s="108" t="s">
        <v>206</v>
      </c>
      <c r="E2415" s="109" t="s">
        <v>4725</v>
      </c>
    </row>
    <row r="2416" spans="1:5">
      <c r="A2416" s="108">
        <v>39301</v>
      </c>
      <c r="B2416" s="108" t="s">
        <v>4726</v>
      </c>
      <c r="C2416" s="108" t="s">
        <v>202</v>
      </c>
      <c r="D2416" s="108" t="s">
        <v>206</v>
      </c>
      <c r="E2416" s="109" t="s">
        <v>4727</v>
      </c>
    </row>
    <row r="2417" spans="1:5">
      <c r="A2417" s="108">
        <v>39302</v>
      </c>
      <c r="B2417" s="108" t="s">
        <v>4728</v>
      </c>
      <c r="C2417" s="108" t="s">
        <v>202</v>
      </c>
      <c r="D2417" s="108" t="s">
        <v>206</v>
      </c>
      <c r="E2417" s="109" t="s">
        <v>4729</v>
      </c>
    </row>
    <row r="2418" spans="1:5">
      <c r="A2418" s="108">
        <v>38923</v>
      </c>
      <c r="B2418" s="108" t="s">
        <v>4730</v>
      </c>
      <c r="C2418" s="108" t="s">
        <v>202</v>
      </c>
      <c r="D2418" s="108" t="s">
        <v>206</v>
      </c>
      <c r="E2418" s="109" t="s">
        <v>4731</v>
      </c>
    </row>
    <row r="2419" spans="1:5">
      <c r="A2419" s="108">
        <v>38925</v>
      </c>
      <c r="B2419" s="108" t="s">
        <v>4732</v>
      </c>
      <c r="C2419" s="108" t="s">
        <v>202</v>
      </c>
      <c r="D2419" s="108" t="s">
        <v>206</v>
      </c>
      <c r="E2419" s="109" t="s">
        <v>3419</v>
      </c>
    </row>
    <row r="2420" spans="1:5">
      <c r="A2420" s="108">
        <v>38926</v>
      </c>
      <c r="B2420" s="108" t="s">
        <v>4733</v>
      </c>
      <c r="C2420" s="108" t="s">
        <v>202</v>
      </c>
      <c r="D2420" s="108" t="s">
        <v>206</v>
      </c>
      <c r="E2420" s="109" t="s">
        <v>4734</v>
      </c>
    </row>
    <row r="2421" spans="1:5">
      <c r="A2421" s="108">
        <v>38927</v>
      </c>
      <c r="B2421" s="108" t="s">
        <v>4735</v>
      </c>
      <c r="C2421" s="108" t="s">
        <v>202</v>
      </c>
      <c r="D2421" s="108" t="s">
        <v>206</v>
      </c>
      <c r="E2421" s="109" t="s">
        <v>4736</v>
      </c>
    </row>
    <row r="2422" spans="1:5">
      <c r="A2422" s="108">
        <v>39304</v>
      </c>
      <c r="B2422" s="108" t="s">
        <v>4737</v>
      </c>
      <c r="C2422" s="108" t="s">
        <v>202</v>
      </c>
      <c r="D2422" s="108" t="s">
        <v>206</v>
      </c>
      <c r="E2422" s="109" t="s">
        <v>4738</v>
      </c>
    </row>
    <row r="2423" spans="1:5">
      <c r="A2423" s="108">
        <v>39305</v>
      </c>
      <c r="B2423" s="108" t="s">
        <v>4739</v>
      </c>
      <c r="C2423" s="108" t="s">
        <v>202</v>
      </c>
      <c r="D2423" s="108" t="s">
        <v>206</v>
      </c>
      <c r="E2423" s="109" t="s">
        <v>4740</v>
      </c>
    </row>
    <row r="2424" spans="1:5">
      <c r="A2424" s="108">
        <v>39306</v>
      </c>
      <c r="B2424" s="108" t="s">
        <v>4741</v>
      </c>
      <c r="C2424" s="108" t="s">
        <v>202</v>
      </c>
      <c r="D2424" s="108" t="s">
        <v>206</v>
      </c>
      <c r="E2424" s="109" t="s">
        <v>4604</v>
      </c>
    </row>
    <row r="2425" spans="1:5">
      <c r="A2425" s="108">
        <v>38928</v>
      </c>
      <c r="B2425" s="108" t="s">
        <v>4742</v>
      </c>
      <c r="C2425" s="108" t="s">
        <v>202</v>
      </c>
      <c r="D2425" s="108" t="s">
        <v>206</v>
      </c>
      <c r="E2425" s="109" t="s">
        <v>4743</v>
      </c>
    </row>
    <row r="2426" spans="1:5">
      <c r="A2426" s="108">
        <v>38941</v>
      </c>
      <c r="B2426" s="108" t="s">
        <v>4744</v>
      </c>
      <c r="C2426" s="108" t="s">
        <v>202</v>
      </c>
      <c r="D2426" s="108" t="s">
        <v>206</v>
      </c>
      <c r="E2426" s="109" t="s">
        <v>3060</v>
      </c>
    </row>
    <row r="2427" spans="1:5">
      <c r="A2427" s="108">
        <v>38917</v>
      </c>
      <c r="B2427" s="108" t="s">
        <v>4745</v>
      </c>
      <c r="C2427" s="108" t="s">
        <v>202</v>
      </c>
      <c r="D2427" s="108" t="s">
        <v>206</v>
      </c>
      <c r="E2427" s="109" t="s">
        <v>4746</v>
      </c>
    </row>
    <row r="2428" spans="1:5">
      <c r="A2428" s="108">
        <v>38919</v>
      </c>
      <c r="B2428" s="108" t="s">
        <v>4747</v>
      </c>
      <c r="C2428" s="108" t="s">
        <v>202</v>
      </c>
      <c r="D2428" s="108" t="s">
        <v>206</v>
      </c>
      <c r="E2428" s="109" t="s">
        <v>1512</v>
      </c>
    </row>
    <row r="2429" spans="1:5">
      <c r="A2429" s="108">
        <v>38922</v>
      </c>
      <c r="B2429" s="108" t="s">
        <v>4748</v>
      </c>
      <c r="C2429" s="108" t="s">
        <v>202</v>
      </c>
      <c r="D2429" s="108" t="s">
        <v>206</v>
      </c>
      <c r="E2429" s="109" t="s">
        <v>4749</v>
      </c>
    </row>
    <row r="2430" spans="1:5">
      <c r="A2430" s="108">
        <v>20151</v>
      </c>
      <c r="B2430" s="108" t="s">
        <v>4750</v>
      </c>
      <c r="C2430" s="108" t="s">
        <v>202</v>
      </c>
      <c r="D2430" s="108" t="s">
        <v>203</v>
      </c>
      <c r="E2430" s="109" t="s">
        <v>4751</v>
      </c>
    </row>
    <row r="2431" spans="1:5">
      <c r="A2431" s="108">
        <v>20152</v>
      </c>
      <c r="B2431" s="108" t="s">
        <v>4752</v>
      </c>
      <c r="C2431" s="108" t="s">
        <v>202</v>
      </c>
      <c r="D2431" s="108" t="s">
        <v>203</v>
      </c>
      <c r="E2431" s="109" t="s">
        <v>4753</v>
      </c>
    </row>
    <row r="2432" spans="1:5">
      <c r="A2432" s="108">
        <v>20148</v>
      </c>
      <c r="B2432" s="108" t="s">
        <v>4754</v>
      </c>
      <c r="C2432" s="108" t="s">
        <v>202</v>
      </c>
      <c r="D2432" s="108" t="s">
        <v>203</v>
      </c>
      <c r="E2432" s="109" t="s">
        <v>1113</v>
      </c>
    </row>
    <row r="2433" spans="1:5">
      <c r="A2433" s="108">
        <v>20149</v>
      </c>
      <c r="B2433" s="108" t="s">
        <v>4755</v>
      </c>
      <c r="C2433" s="108" t="s">
        <v>202</v>
      </c>
      <c r="D2433" s="108" t="s">
        <v>203</v>
      </c>
      <c r="E2433" s="109" t="s">
        <v>4756</v>
      </c>
    </row>
    <row r="2434" spans="1:5">
      <c r="A2434" s="108">
        <v>20150</v>
      </c>
      <c r="B2434" s="108" t="s">
        <v>4757</v>
      </c>
      <c r="C2434" s="108" t="s">
        <v>202</v>
      </c>
      <c r="D2434" s="108" t="s">
        <v>203</v>
      </c>
      <c r="E2434" s="109" t="s">
        <v>4758</v>
      </c>
    </row>
    <row r="2435" spans="1:5">
      <c r="A2435" s="108">
        <v>20157</v>
      </c>
      <c r="B2435" s="108" t="s">
        <v>4759</v>
      </c>
      <c r="C2435" s="108" t="s">
        <v>202</v>
      </c>
      <c r="D2435" s="108" t="s">
        <v>203</v>
      </c>
      <c r="E2435" s="109" t="s">
        <v>4760</v>
      </c>
    </row>
    <row r="2436" spans="1:5">
      <c r="A2436" s="108">
        <v>20158</v>
      </c>
      <c r="B2436" s="108" t="s">
        <v>4761</v>
      </c>
      <c r="C2436" s="108" t="s">
        <v>202</v>
      </c>
      <c r="D2436" s="108" t="s">
        <v>203</v>
      </c>
      <c r="E2436" s="109" t="s">
        <v>4762</v>
      </c>
    </row>
    <row r="2437" spans="1:5">
      <c r="A2437" s="108">
        <v>20154</v>
      </c>
      <c r="B2437" s="108" t="s">
        <v>4763</v>
      </c>
      <c r="C2437" s="108" t="s">
        <v>202</v>
      </c>
      <c r="D2437" s="108" t="s">
        <v>203</v>
      </c>
      <c r="E2437" s="109" t="s">
        <v>4764</v>
      </c>
    </row>
    <row r="2438" spans="1:5">
      <c r="A2438" s="108">
        <v>20155</v>
      </c>
      <c r="B2438" s="108" t="s">
        <v>4765</v>
      </c>
      <c r="C2438" s="108" t="s">
        <v>202</v>
      </c>
      <c r="D2438" s="108" t="s">
        <v>203</v>
      </c>
      <c r="E2438" s="109" t="s">
        <v>1398</v>
      </c>
    </row>
    <row r="2439" spans="1:5">
      <c r="A2439" s="108">
        <v>20156</v>
      </c>
      <c r="B2439" s="108" t="s">
        <v>4766</v>
      </c>
      <c r="C2439" s="108" t="s">
        <v>202</v>
      </c>
      <c r="D2439" s="108" t="s">
        <v>203</v>
      </c>
      <c r="E2439" s="109" t="s">
        <v>4767</v>
      </c>
    </row>
    <row r="2440" spans="1:5">
      <c r="A2440" s="108">
        <v>3499</v>
      </c>
      <c r="B2440" s="108" t="s">
        <v>4768</v>
      </c>
      <c r="C2440" s="108" t="s">
        <v>202</v>
      </c>
      <c r="D2440" s="108" t="s">
        <v>203</v>
      </c>
      <c r="E2440" s="109" t="s">
        <v>1721</v>
      </c>
    </row>
    <row r="2441" spans="1:5">
      <c r="A2441" s="108">
        <v>3500</v>
      </c>
      <c r="B2441" s="108" t="s">
        <v>4769</v>
      </c>
      <c r="C2441" s="108" t="s">
        <v>202</v>
      </c>
      <c r="D2441" s="108" t="s">
        <v>203</v>
      </c>
      <c r="E2441" s="109" t="s">
        <v>4770</v>
      </c>
    </row>
    <row r="2442" spans="1:5">
      <c r="A2442" s="108">
        <v>3501</v>
      </c>
      <c r="B2442" s="108" t="s">
        <v>4771</v>
      </c>
      <c r="C2442" s="108" t="s">
        <v>202</v>
      </c>
      <c r="D2442" s="108" t="s">
        <v>203</v>
      </c>
      <c r="E2442" s="109" t="s">
        <v>1133</v>
      </c>
    </row>
    <row r="2443" spans="1:5">
      <c r="A2443" s="108">
        <v>3502</v>
      </c>
      <c r="B2443" s="108" t="s">
        <v>4772</v>
      </c>
      <c r="C2443" s="108" t="s">
        <v>202</v>
      </c>
      <c r="D2443" s="108" t="s">
        <v>203</v>
      </c>
      <c r="E2443" s="109" t="s">
        <v>587</v>
      </c>
    </row>
    <row r="2444" spans="1:5">
      <c r="A2444" s="108">
        <v>3503</v>
      </c>
      <c r="B2444" s="108" t="s">
        <v>4773</v>
      </c>
      <c r="C2444" s="108" t="s">
        <v>202</v>
      </c>
      <c r="D2444" s="108" t="s">
        <v>203</v>
      </c>
      <c r="E2444" s="109" t="s">
        <v>3093</v>
      </c>
    </row>
    <row r="2445" spans="1:5">
      <c r="A2445" s="108">
        <v>3477</v>
      </c>
      <c r="B2445" s="108" t="s">
        <v>4774</v>
      </c>
      <c r="C2445" s="108" t="s">
        <v>202</v>
      </c>
      <c r="D2445" s="108" t="s">
        <v>203</v>
      </c>
      <c r="E2445" s="109" t="s">
        <v>4775</v>
      </c>
    </row>
    <row r="2446" spans="1:5">
      <c r="A2446" s="108">
        <v>3478</v>
      </c>
      <c r="B2446" s="108" t="s">
        <v>4776</v>
      </c>
      <c r="C2446" s="108" t="s">
        <v>202</v>
      </c>
      <c r="D2446" s="108" t="s">
        <v>203</v>
      </c>
      <c r="E2446" s="109" t="s">
        <v>4777</v>
      </c>
    </row>
    <row r="2447" spans="1:5">
      <c r="A2447" s="108">
        <v>3525</v>
      </c>
      <c r="B2447" s="108" t="s">
        <v>4778</v>
      </c>
      <c r="C2447" s="108" t="s">
        <v>202</v>
      </c>
      <c r="D2447" s="108" t="s">
        <v>203</v>
      </c>
      <c r="E2447" s="109" t="s">
        <v>4779</v>
      </c>
    </row>
    <row r="2448" spans="1:5">
      <c r="A2448" s="108">
        <v>3511</v>
      </c>
      <c r="B2448" s="108" t="s">
        <v>4780</v>
      </c>
      <c r="C2448" s="108" t="s">
        <v>202</v>
      </c>
      <c r="D2448" s="108" t="s">
        <v>203</v>
      </c>
      <c r="E2448" s="109" t="s">
        <v>4781</v>
      </c>
    </row>
    <row r="2449" spans="1:5">
      <c r="A2449" s="108">
        <v>12032</v>
      </c>
      <c r="B2449" s="108" t="s">
        <v>4782</v>
      </c>
      <c r="C2449" s="108" t="s">
        <v>1074</v>
      </c>
      <c r="D2449" s="108" t="s">
        <v>203</v>
      </c>
      <c r="E2449" s="109" t="s">
        <v>4783</v>
      </c>
    </row>
    <row r="2450" spans="1:5">
      <c r="A2450" s="108">
        <v>12030</v>
      </c>
      <c r="B2450" s="108" t="s">
        <v>4784</v>
      </c>
      <c r="C2450" s="108" t="s">
        <v>1074</v>
      </c>
      <c r="D2450" s="108" t="s">
        <v>203</v>
      </c>
      <c r="E2450" s="109" t="s">
        <v>4785</v>
      </c>
    </row>
    <row r="2451" spans="1:5">
      <c r="A2451" s="108">
        <v>10908</v>
      </c>
      <c r="B2451" s="108" t="s">
        <v>4786</v>
      </c>
      <c r="C2451" s="108" t="s">
        <v>202</v>
      </c>
      <c r="D2451" s="108" t="s">
        <v>203</v>
      </c>
      <c r="E2451" s="109" t="s">
        <v>4787</v>
      </c>
    </row>
    <row r="2452" spans="1:5">
      <c r="A2452" s="108">
        <v>10909</v>
      </c>
      <c r="B2452" s="108" t="s">
        <v>4788</v>
      </c>
      <c r="C2452" s="108" t="s">
        <v>202</v>
      </c>
      <c r="D2452" s="108" t="s">
        <v>203</v>
      </c>
      <c r="E2452" s="109" t="s">
        <v>4789</v>
      </c>
    </row>
    <row r="2453" spans="1:5">
      <c r="A2453" s="108">
        <v>3669</v>
      </c>
      <c r="B2453" s="108" t="s">
        <v>4790</v>
      </c>
      <c r="C2453" s="108" t="s">
        <v>202</v>
      </c>
      <c r="D2453" s="108" t="s">
        <v>203</v>
      </c>
      <c r="E2453" s="109" t="s">
        <v>4791</v>
      </c>
    </row>
    <row r="2454" spans="1:5">
      <c r="A2454" s="108">
        <v>20139</v>
      </c>
      <c r="B2454" s="108" t="s">
        <v>4792</v>
      </c>
      <c r="C2454" s="108" t="s">
        <v>202</v>
      </c>
      <c r="D2454" s="108" t="s">
        <v>203</v>
      </c>
      <c r="E2454" s="109" t="s">
        <v>4793</v>
      </c>
    </row>
    <row r="2455" spans="1:5">
      <c r="A2455" s="108">
        <v>3668</v>
      </c>
      <c r="B2455" s="108" t="s">
        <v>4794</v>
      </c>
      <c r="C2455" s="108" t="s">
        <v>202</v>
      </c>
      <c r="D2455" s="108" t="s">
        <v>203</v>
      </c>
      <c r="E2455" s="109" t="s">
        <v>3157</v>
      </c>
    </row>
    <row r="2456" spans="1:5">
      <c r="A2456" s="108">
        <v>10911</v>
      </c>
      <c r="B2456" s="108" t="s">
        <v>4795</v>
      </c>
      <c r="C2456" s="108" t="s">
        <v>202</v>
      </c>
      <c r="D2456" s="108" t="s">
        <v>203</v>
      </c>
      <c r="E2456" s="109" t="s">
        <v>461</v>
      </c>
    </row>
    <row r="2457" spans="1:5">
      <c r="A2457" s="108">
        <v>3659</v>
      </c>
      <c r="B2457" s="108" t="s">
        <v>4796</v>
      </c>
      <c r="C2457" s="108" t="s">
        <v>202</v>
      </c>
      <c r="D2457" s="108" t="s">
        <v>203</v>
      </c>
      <c r="E2457" s="109" t="s">
        <v>4797</v>
      </c>
    </row>
    <row r="2458" spans="1:5">
      <c r="A2458" s="108">
        <v>3660</v>
      </c>
      <c r="B2458" s="108" t="s">
        <v>4798</v>
      </c>
      <c r="C2458" s="108" t="s">
        <v>202</v>
      </c>
      <c r="D2458" s="108" t="s">
        <v>203</v>
      </c>
      <c r="E2458" s="109" t="s">
        <v>4799</v>
      </c>
    </row>
    <row r="2459" spans="1:5">
      <c r="A2459" s="108">
        <v>20144</v>
      </c>
      <c r="B2459" s="108" t="s">
        <v>4800</v>
      </c>
      <c r="C2459" s="108" t="s">
        <v>202</v>
      </c>
      <c r="D2459" s="108" t="s">
        <v>203</v>
      </c>
      <c r="E2459" s="109" t="s">
        <v>4801</v>
      </c>
    </row>
    <row r="2460" spans="1:5">
      <c r="A2460" s="108">
        <v>20143</v>
      </c>
      <c r="B2460" s="108" t="s">
        <v>4802</v>
      </c>
      <c r="C2460" s="108" t="s">
        <v>202</v>
      </c>
      <c r="D2460" s="108" t="s">
        <v>203</v>
      </c>
      <c r="E2460" s="109" t="s">
        <v>4803</v>
      </c>
    </row>
    <row r="2461" spans="1:5">
      <c r="A2461" s="108">
        <v>20145</v>
      </c>
      <c r="B2461" s="108" t="s">
        <v>4804</v>
      </c>
      <c r="C2461" s="108" t="s">
        <v>202</v>
      </c>
      <c r="D2461" s="108" t="s">
        <v>203</v>
      </c>
      <c r="E2461" s="109" t="s">
        <v>4805</v>
      </c>
    </row>
    <row r="2462" spans="1:5">
      <c r="A2462" s="108">
        <v>20146</v>
      </c>
      <c r="B2462" s="108" t="s">
        <v>4806</v>
      </c>
      <c r="C2462" s="108" t="s">
        <v>202</v>
      </c>
      <c r="D2462" s="108" t="s">
        <v>203</v>
      </c>
      <c r="E2462" s="109" t="s">
        <v>4807</v>
      </c>
    </row>
    <row r="2463" spans="1:5">
      <c r="A2463" s="108">
        <v>20140</v>
      </c>
      <c r="B2463" s="108" t="s">
        <v>4808</v>
      </c>
      <c r="C2463" s="108" t="s">
        <v>202</v>
      </c>
      <c r="D2463" s="108" t="s">
        <v>203</v>
      </c>
      <c r="E2463" s="109" t="s">
        <v>4809</v>
      </c>
    </row>
    <row r="2464" spans="1:5">
      <c r="A2464" s="108">
        <v>20141</v>
      </c>
      <c r="B2464" s="108" t="s">
        <v>4810</v>
      </c>
      <c r="C2464" s="108" t="s">
        <v>202</v>
      </c>
      <c r="D2464" s="108" t="s">
        <v>203</v>
      </c>
      <c r="E2464" s="109" t="s">
        <v>4811</v>
      </c>
    </row>
    <row r="2465" spans="1:5">
      <c r="A2465" s="108">
        <v>20142</v>
      </c>
      <c r="B2465" s="108" t="s">
        <v>4812</v>
      </c>
      <c r="C2465" s="108" t="s">
        <v>202</v>
      </c>
      <c r="D2465" s="108" t="s">
        <v>203</v>
      </c>
      <c r="E2465" s="109" t="s">
        <v>4813</v>
      </c>
    </row>
    <row r="2466" spans="1:5">
      <c r="A2466" s="108">
        <v>3670</v>
      </c>
      <c r="B2466" s="108" t="s">
        <v>4814</v>
      </c>
      <c r="C2466" s="108" t="s">
        <v>202</v>
      </c>
      <c r="D2466" s="108" t="s">
        <v>203</v>
      </c>
      <c r="E2466" s="109" t="s">
        <v>4815</v>
      </c>
    </row>
    <row r="2467" spans="1:5">
      <c r="A2467" s="108">
        <v>3666</v>
      </c>
      <c r="B2467" s="108" t="s">
        <v>4816</v>
      </c>
      <c r="C2467" s="108" t="s">
        <v>202</v>
      </c>
      <c r="D2467" s="108" t="s">
        <v>203</v>
      </c>
      <c r="E2467" s="109" t="s">
        <v>4817</v>
      </c>
    </row>
    <row r="2468" spans="1:5">
      <c r="A2468" s="108">
        <v>3662</v>
      </c>
      <c r="B2468" s="108" t="s">
        <v>4818</v>
      </c>
      <c r="C2468" s="108" t="s">
        <v>202</v>
      </c>
      <c r="D2468" s="108" t="s">
        <v>203</v>
      </c>
      <c r="E2468" s="109" t="s">
        <v>284</v>
      </c>
    </row>
    <row r="2469" spans="1:5">
      <c r="A2469" s="108">
        <v>3658</v>
      </c>
      <c r="B2469" s="108" t="s">
        <v>4819</v>
      </c>
      <c r="C2469" s="108" t="s">
        <v>202</v>
      </c>
      <c r="D2469" s="108" t="s">
        <v>203</v>
      </c>
      <c r="E2469" s="109" t="s">
        <v>4820</v>
      </c>
    </row>
    <row r="2470" spans="1:5">
      <c r="A2470" s="108">
        <v>14157</v>
      </c>
      <c r="B2470" s="108" t="s">
        <v>4821</v>
      </c>
      <c r="C2470" s="108" t="s">
        <v>202</v>
      </c>
      <c r="D2470" s="108" t="s">
        <v>206</v>
      </c>
      <c r="E2470" s="109" t="s">
        <v>4822</v>
      </c>
    </row>
    <row r="2471" spans="1:5">
      <c r="A2471" s="108">
        <v>42696</v>
      </c>
      <c r="B2471" s="108" t="s">
        <v>4823</v>
      </c>
      <c r="C2471" s="108" t="s">
        <v>202</v>
      </c>
      <c r="D2471" s="108" t="s">
        <v>203</v>
      </c>
      <c r="E2471" s="109" t="s">
        <v>4824</v>
      </c>
    </row>
    <row r="2472" spans="1:5">
      <c r="A2472" s="108">
        <v>39875</v>
      </c>
      <c r="B2472" s="108" t="s">
        <v>4825</v>
      </c>
      <c r="C2472" s="108" t="s">
        <v>202</v>
      </c>
      <c r="D2472" s="108" t="s">
        <v>206</v>
      </c>
      <c r="E2472" s="109" t="s">
        <v>4826</v>
      </c>
    </row>
    <row r="2473" spans="1:5">
      <c r="A2473" s="108">
        <v>39876</v>
      </c>
      <c r="B2473" s="108" t="s">
        <v>4827</v>
      </c>
      <c r="C2473" s="108" t="s">
        <v>202</v>
      </c>
      <c r="D2473" s="108" t="s">
        <v>206</v>
      </c>
      <c r="E2473" s="109" t="s">
        <v>4828</v>
      </c>
    </row>
    <row r="2474" spans="1:5">
      <c r="A2474" s="108">
        <v>39877</v>
      </c>
      <c r="B2474" s="108" t="s">
        <v>4829</v>
      </c>
      <c r="C2474" s="108" t="s">
        <v>202</v>
      </c>
      <c r="D2474" s="108" t="s">
        <v>206</v>
      </c>
      <c r="E2474" s="109" t="s">
        <v>4830</v>
      </c>
    </row>
    <row r="2475" spans="1:5">
      <c r="A2475" s="108">
        <v>39878</v>
      </c>
      <c r="B2475" s="108" t="s">
        <v>4831</v>
      </c>
      <c r="C2475" s="108" t="s">
        <v>202</v>
      </c>
      <c r="D2475" s="108" t="s">
        <v>206</v>
      </c>
      <c r="E2475" s="109" t="s">
        <v>4832</v>
      </c>
    </row>
    <row r="2476" spans="1:5">
      <c r="A2476" s="108">
        <v>39872</v>
      </c>
      <c r="B2476" s="108" t="s">
        <v>4833</v>
      </c>
      <c r="C2476" s="108" t="s">
        <v>202</v>
      </c>
      <c r="D2476" s="108" t="s">
        <v>206</v>
      </c>
      <c r="E2476" s="109" t="s">
        <v>4834</v>
      </c>
    </row>
    <row r="2477" spans="1:5">
      <c r="A2477" s="108">
        <v>39873</v>
      </c>
      <c r="B2477" s="108" t="s">
        <v>4835</v>
      </c>
      <c r="C2477" s="108" t="s">
        <v>202</v>
      </c>
      <c r="D2477" s="108" t="s">
        <v>206</v>
      </c>
      <c r="E2477" s="109" t="s">
        <v>4836</v>
      </c>
    </row>
    <row r="2478" spans="1:5">
      <c r="A2478" s="108">
        <v>39874</v>
      </c>
      <c r="B2478" s="108" t="s">
        <v>4837</v>
      </c>
      <c r="C2478" s="108" t="s">
        <v>202</v>
      </c>
      <c r="D2478" s="108" t="s">
        <v>206</v>
      </c>
      <c r="E2478" s="109" t="s">
        <v>4838</v>
      </c>
    </row>
    <row r="2479" spans="1:5">
      <c r="A2479" s="108">
        <v>3674</v>
      </c>
      <c r="B2479" s="108" t="s">
        <v>4839</v>
      </c>
      <c r="C2479" s="108" t="s">
        <v>290</v>
      </c>
      <c r="D2479" s="108" t="s">
        <v>206</v>
      </c>
      <c r="E2479" s="109" t="s">
        <v>4840</v>
      </c>
    </row>
    <row r="2480" spans="1:5">
      <c r="A2480" s="108">
        <v>3681</v>
      </c>
      <c r="B2480" s="108" t="s">
        <v>4841</v>
      </c>
      <c r="C2480" s="108" t="s">
        <v>290</v>
      </c>
      <c r="D2480" s="108" t="s">
        <v>206</v>
      </c>
      <c r="E2480" s="109" t="s">
        <v>4842</v>
      </c>
    </row>
    <row r="2481" spans="1:5">
      <c r="A2481" s="108">
        <v>3676</v>
      </c>
      <c r="B2481" s="108" t="s">
        <v>4843</v>
      </c>
      <c r="C2481" s="108" t="s">
        <v>290</v>
      </c>
      <c r="D2481" s="108" t="s">
        <v>206</v>
      </c>
      <c r="E2481" s="109" t="s">
        <v>4844</v>
      </c>
    </row>
    <row r="2482" spans="1:5">
      <c r="A2482" s="108">
        <v>3679</v>
      </c>
      <c r="B2482" s="108" t="s">
        <v>4845</v>
      </c>
      <c r="C2482" s="108" t="s">
        <v>290</v>
      </c>
      <c r="D2482" s="108" t="s">
        <v>206</v>
      </c>
      <c r="E2482" s="109" t="s">
        <v>4846</v>
      </c>
    </row>
    <row r="2483" spans="1:5">
      <c r="A2483" s="108">
        <v>3672</v>
      </c>
      <c r="B2483" s="108" t="s">
        <v>4847</v>
      </c>
      <c r="C2483" s="108" t="s">
        <v>290</v>
      </c>
      <c r="D2483" s="108" t="s">
        <v>206</v>
      </c>
      <c r="E2483" s="109" t="s">
        <v>4848</v>
      </c>
    </row>
    <row r="2484" spans="1:5">
      <c r="A2484" s="108">
        <v>3671</v>
      </c>
      <c r="B2484" s="108" t="s">
        <v>4849</v>
      </c>
      <c r="C2484" s="108" t="s">
        <v>290</v>
      </c>
      <c r="D2484" s="108" t="s">
        <v>206</v>
      </c>
      <c r="E2484" s="109" t="s">
        <v>4850</v>
      </c>
    </row>
    <row r="2485" spans="1:5">
      <c r="A2485" s="108">
        <v>3673</v>
      </c>
      <c r="B2485" s="108" t="s">
        <v>4851</v>
      </c>
      <c r="C2485" s="108" t="s">
        <v>290</v>
      </c>
      <c r="D2485" s="108" t="s">
        <v>206</v>
      </c>
      <c r="E2485" s="109" t="s">
        <v>4426</v>
      </c>
    </row>
    <row r="2486" spans="1:5">
      <c r="A2486" s="108">
        <v>38394</v>
      </c>
      <c r="B2486" s="108" t="s">
        <v>4852</v>
      </c>
      <c r="C2486" s="108" t="s">
        <v>202</v>
      </c>
      <c r="D2486" s="108" t="s">
        <v>203</v>
      </c>
      <c r="E2486" s="109" t="s">
        <v>4853</v>
      </c>
    </row>
    <row r="2487" spans="1:5">
      <c r="A2487" s="108">
        <v>3729</v>
      </c>
      <c r="B2487" s="108" t="s">
        <v>4854</v>
      </c>
      <c r="C2487" s="108" t="s">
        <v>202</v>
      </c>
      <c r="D2487" s="108" t="s">
        <v>203</v>
      </c>
      <c r="E2487" s="109" t="s">
        <v>4855</v>
      </c>
    </row>
    <row r="2488" spans="1:5">
      <c r="A2488" s="108">
        <v>39357</v>
      </c>
      <c r="B2488" s="108" t="s">
        <v>4856</v>
      </c>
      <c r="C2488" s="108" t="s">
        <v>202</v>
      </c>
      <c r="D2488" s="108" t="s">
        <v>206</v>
      </c>
      <c r="E2488" s="109" t="s">
        <v>4857</v>
      </c>
    </row>
    <row r="2489" spans="1:5">
      <c r="A2489" s="108">
        <v>39358</v>
      </c>
      <c r="B2489" s="108" t="s">
        <v>4858</v>
      </c>
      <c r="C2489" s="108" t="s">
        <v>202</v>
      </c>
      <c r="D2489" s="108" t="s">
        <v>206</v>
      </c>
      <c r="E2489" s="109" t="s">
        <v>4857</v>
      </c>
    </row>
    <row r="2490" spans="1:5">
      <c r="A2490" s="108">
        <v>39355</v>
      </c>
      <c r="B2490" s="108" t="s">
        <v>4859</v>
      </c>
      <c r="C2490" s="108" t="s">
        <v>202</v>
      </c>
      <c r="D2490" s="108" t="s">
        <v>206</v>
      </c>
      <c r="E2490" s="109" t="s">
        <v>4860</v>
      </c>
    </row>
    <row r="2491" spans="1:5">
      <c r="A2491" s="108">
        <v>39356</v>
      </c>
      <c r="B2491" s="108" t="s">
        <v>4861</v>
      </c>
      <c r="C2491" s="108" t="s">
        <v>202</v>
      </c>
      <c r="D2491" s="108" t="s">
        <v>206</v>
      </c>
      <c r="E2491" s="109" t="s">
        <v>4862</v>
      </c>
    </row>
    <row r="2492" spans="1:5">
      <c r="A2492" s="108">
        <v>39353</v>
      </c>
      <c r="B2492" s="108" t="s">
        <v>4863</v>
      </c>
      <c r="C2492" s="108" t="s">
        <v>202</v>
      </c>
      <c r="D2492" s="108" t="s">
        <v>206</v>
      </c>
      <c r="E2492" s="109" t="s">
        <v>4864</v>
      </c>
    </row>
    <row r="2493" spans="1:5">
      <c r="A2493" s="108">
        <v>39354</v>
      </c>
      <c r="B2493" s="108" t="s">
        <v>4865</v>
      </c>
      <c r="C2493" s="108" t="s">
        <v>202</v>
      </c>
      <c r="D2493" s="108" t="s">
        <v>206</v>
      </c>
      <c r="E2493" s="109" t="s">
        <v>4866</v>
      </c>
    </row>
    <row r="2494" spans="1:5">
      <c r="A2494" s="108">
        <v>39398</v>
      </c>
      <c r="B2494" s="108" t="s">
        <v>4867</v>
      </c>
      <c r="C2494" s="108" t="s">
        <v>202</v>
      </c>
      <c r="D2494" s="108" t="s">
        <v>203</v>
      </c>
      <c r="E2494" s="109" t="s">
        <v>4868</v>
      </c>
    </row>
    <row r="2495" spans="1:5">
      <c r="A2495" s="108">
        <v>13343</v>
      </c>
      <c r="B2495" s="108" t="s">
        <v>4869</v>
      </c>
      <c r="C2495" s="108" t="s">
        <v>202</v>
      </c>
      <c r="D2495" s="108" t="s">
        <v>206</v>
      </c>
      <c r="E2495" s="109" t="s">
        <v>4870</v>
      </c>
    </row>
    <row r="2496" spans="1:5">
      <c r="A2496" s="108">
        <v>12118</v>
      </c>
      <c r="B2496" s="108" t="s">
        <v>4871</v>
      </c>
      <c r="C2496" s="108" t="s">
        <v>202</v>
      </c>
      <c r="D2496" s="108" t="s">
        <v>203</v>
      </c>
      <c r="E2496" s="109" t="s">
        <v>4872</v>
      </c>
    </row>
    <row r="2497" spans="1:5">
      <c r="A2497" s="108">
        <v>39482</v>
      </c>
      <c r="B2497" s="108" t="s">
        <v>4873</v>
      </c>
      <c r="C2497" s="108" t="s">
        <v>202</v>
      </c>
      <c r="D2497" s="108" t="s">
        <v>203</v>
      </c>
      <c r="E2497" s="109" t="s">
        <v>4874</v>
      </c>
    </row>
    <row r="2498" spans="1:5">
      <c r="A2498" s="108">
        <v>39486</v>
      </c>
      <c r="B2498" s="108" t="s">
        <v>4875</v>
      </c>
      <c r="C2498" s="108" t="s">
        <v>202</v>
      </c>
      <c r="D2498" s="108" t="s">
        <v>203</v>
      </c>
      <c r="E2498" s="109" t="s">
        <v>4876</v>
      </c>
    </row>
    <row r="2499" spans="1:5">
      <c r="A2499" s="108">
        <v>39484</v>
      </c>
      <c r="B2499" s="108" t="s">
        <v>4877</v>
      </c>
      <c r="C2499" s="108" t="s">
        <v>202</v>
      </c>
      <c r="D2499" s="108" t="s">
        <v>203</v>
      </c>
      <c r="E2499" s="109" t="s">
        <v>4874</v>
      </c>
    </row>
    <row r="2500" spans="1:5">
      <c r="A2500" s="108">
        <v>39488</v>
      </c>
      <c r="B2500" s="108" t="s">
        <v>4878</v>
      </c>
      <c r="C2500" s="108" t="s">
        <v>202</v>
      </c>
      <c r="D2500" s="108" t="s">
        <v>203</v>
      </c>
      <c r="E2500" s="109" t="s">
        <v>4879</v>
      </c>
    </row>
    <row r="2501" spans="1:5">
      <c r="A2501" s="108">
        <v>39485</v>
      </c>
      <c r="B2501" s="108" t="s">
        <v>4880</v>
      </c>
      <c r="C2501" s="108" t="s">
        <v>202</v>
      </c>
      <c r="D2501" s="108" t="s">
        <v>203</v>
      </c>
      <c r="E2501" s="109" t="s">
        <v>4874</v>
      </c>
    </row>
    <row r="2502" spans="1:5">
      <c r="A2502" s="108">
        <v>39489</v>
      </c>
      <c r="B2502" s="108" t="s">
        <v>4881</v>
      </c>
      <c r="C2502" s="108" t="s">
        <v>202</v>
      </c>
      <c r="D2502" s="108" t="s">
        <v>203</v>
      </c>
      <c r="E2502" s="109" t="s">
        <v>4882</v>
      </c>
    </row>
    <row r="2503" spans="1:5">
      <c r="A2503" s="108">
        <v>39490</v>
      </c>
      <c r="B2503" s="108" t="s">
        <v>4883</v>
      </c>
      <c r="C2503" s="108" t="s">
        <v>202</v>
      </c>
      <c r="D2503" s="108" t="s">
        <v>203</v>
      </c>
      <c r="E2503" s="109" t="s">
        <v>4884</v>
      </c>
    </row>
    <row r="2504" spans="1:5">
      <c r="A2504" s="108">
        <v>39494</v>
      </c>
      <c r="B2504" s="108" t="s">
        <v>4885</v>
      </c>
      <c r="C2504" s="108" t="s">
        <v>202</v>
      </c>
      <c r="D2504" s="108" t="s">
        <v>203</v>
      </c>
      <c r="E2504" s="109" t="s">
        <v>4886</v>
      </c>
    </row>
    <row r="2505" spans="1:5">
      <c r="A2505" s="108">
        <v>39495</v>
      </c>
      <c r="B2505" s="108" t="s">
        <v>4887</v>
      </c>
      <c r="C2505" s="108" t="s">
        <v>202</v>
      </c>
      <c r="D2505" s="108" t="s">
        <v>203</v>
      </c>
      <c r="E2505" s="109" t="s">
        <v>4888</v>
      </c>
    </row>
    <row r="2506" spans="1:5">
      <c r="A2506" s="108">
        <v>39496</v>
      </c>
      <c r="B2506" s="108" t="s">
        <v>4889</v>
      </c>
      <c r="C2506" s="108" t="s">
        <v>202</v>
      </c>
      <c r="D2506" s="108" t="s">
        <v>203</v>
      </c>
      <c r="E2506" s="109" t="s">
        <v>4890</v>
      </c>
    </row>
    <row r="2507" spans="1:5">
      <c r="A2507" s="108">
        <v>39492</v>
      </c>
      <c r="B2507" s="108" t="s">
        <v>4891</v>
      </c>
      <c r="C2507" s="108" t="s">
        <v>202</v>
      </c>
      <c r="D2507" s="108" t="s">
        <v>203</v>
      </c>
      <c r="E2507" s="109" t="s">
        <v>4892</v>
      </c>
    </row>
    <row r="2508" spans="1:5">
      <c r="A2508" s="108">
        <v>39497</v>
      </c>
      <c r="B2508" s="108" t="s">
        <v>4893</v>
      </c>
      <c r="C2508" s="108" t="s">
        <v>202</v>
      </c>
      <c r="D2508" s="108" t="s">
        <v>203</v>
      </c>
      <c r="E2508" s="109" t="s">
        <v>4894</v>
      </c>
    </row>
    <row r="2509" spans="1:5">
      <c r="A2509" s="108">
        <v>39493</v>
      </c>
      <c r="B2509" s="108" t="s">
        <v>4895</v>
      </c>
      <c r="C2509" s="108" t="s">
        <v>202</v>
      </c>
      <c r="D2509" s="108" t="s">
        <v>203</v>
      </c>
      <c r="E2509" s="109" t="s">
        <v>4896</v>
      </c>
    </row>
    <row r="2510" spans="1:5">
      <c r="A2510" s="108">
        <v>39500</v>
      </c>
      <c r="B2510" s="108" t="s">
        <v>4897</v>
      </c>
      <c r="C2510" s="108" t="s">
        <v>202</v>
      </c>
      <c r="D2510" s="108" t="s">
        <v>203</v>
      </c>
      <c r="E2510" s="109" t="s">
        <v>4898</v>
      </c>
    </row>
    <row r="2511" spans="1:5">
      <c r="A2511" s="108">
        <v>39498</v>
      </c>
      <c r="B2511" s="108" t="s">
        <v>4899</v>
      </c>
      <c r="C2511" s="108" t="s">
        <v>202</v>
      </c>
      <c r="D2511" s="108" t="s">
        <v>203</v>
      </c>
      <c r="E2511" s="109" t="s">
        <v>4900</v>
      </c>
    </row>
    <row r="2512" spans="1:5">
      <c r="A2512" s="108">
        <v>43628</v>
      </c>
      <c r="B2512" s="108" t="s">
        <v>4901</v>
      </c>
      <c r="C2512" s="108" t="s">
        <v>202</v>
      </c>
      <c r="D2512" s="108" t="s">
        <v>203</v>
      </c>
      <c r="E2512" s="109" t="s">
        <v>4902</v>
      </c>
    </row>
    <row r="2513" spans="1:5">
      <c r="A2513" s="108">
        <v>39501</v>
      </c>
      <c r="B2513" s="108" t="s">
        <v>4903</v>
      </c>
      <c r="C2513" s="108" t="s">
        <v>202</v>
      </c>
      <c r="D2513" s="108" t="s">
        <v>203</v>
      </c>
      <c r="E2513" s="109" t="s">
        <v>4904</v>
      </c>
    </row>
    <row r="2514" spans="1:5">
      <c r="A2514" s="108">
        <v>39499</v>
      </c>
      <c r="B2514" s="108" t="s">
        <v>4905</v>
      </c>
      <c r="C2514" s="108" t="s">
        <v>202</v>
      </c>
      <c r="D2514" s="108" t="s">
        <v>203</v>
      </c>
      <c r="E2514" s="109" t="s">
        <v>4906</v>
      </c>
    </row>
    <row r="2515" spans="1:5">
      <c r="A2515" s="108">
        <v>43621</v>
      </c>
      <c r="B2515" s="108" t="s">
        <v>4907</v>
      </c>
      <c r="C2515" s="108" t="s">
        <v>202</v>
      </c>
      <c r="D2515" s="108" t="s">
        <v>203</v>
      </c>
      <c r="E2515" s="109" t="s">
        <v>4908</v>
      </c>
    </row>
    <row r="2516" spans="1:5">
      <c r="A2516" s="108">
        <v>3733</v>
      </c>
      <c r="B2516" s="108" t="s">
        <v>4909</v>
      </c>
      <c r="C2516" s="108" t="s">
        <v>978</v>
      </c>
      <c r="D2516" s="108" t="s">
        <v>206</v>
      </c>
      <c r="E2516" s="109" t="s">
        <v>4910</v>
      </c>
    </row>
    <row r="2517" spans="1:5">
      <c r="A2517" s="108">
        <v>3731</v>
      </c>
      <c r="B2517" s="108" t="s">
        <v>4911</v>
      </c>
      <c r="C2517" s="108" t="s">
        <v>978</v>
      </c>
      <c r="D2517" s="108" t="s">
        <v>206</v>
      </c>
      <c r="E2517" s="109" t="s">
        <v>4912</v>
      </c>
    </row>
    <row r="2518" spans="1:5">
      <c r="A2518" s="108">
        <v>38137</v>
      </c>
      <c r="B2518" s="108" t="s">
        <v>4913</v>
      </c>
      <c r="C2518" s="108" t="s">
        <v>978</v>
      </c>
      <c r="D2518" s="108" t="s">
        <v>206</v>
      </c>
      <c r="E2518" s="109" t="s">
        <v>4914</v>
      </c>
    </row>
    <row r="2519" spans="1:5">
      <c r="A2519" s="108">
        <v>38135</v>
      </c>
      <c r="B2519" s="108" t="s">
        <v>4915</v>
      </c>
      <c r="C2519" s="108" t="s">
        <v>978</v>
      </c>
      <c r="D2519" s="108" t="s">
        <v>206</v>
      </c>
      <c r="E2519" s="109" t="s">
        <v>4916</v>
      </c>
    </row>
    <row r="2520" spans="1:5">
      <c r="A2520" s="108">
        <v>38138</v>
      </c>
      <c r="B2520" s="108" t="s">
        <v>4917</v>
      </c>
      <c r="C2520" s="108" t="s">
        <v>978</v>
      </c>
      <c r="D2520" s="108" t="s">
        <v>206</v>
      </c>
      <c r="E2520" s="109" t="s">
        <v>4918</v>
      </c>
    </row>
    <row r="2521" spans="1:5">
      <c r="A2521" s="108">
        <v>3736</v>
      </c>
      <c r="B2521" s="108" t="s">
        <v>4919</v>
      </c>
      <c r="C2521" s="108" t="s">
        <v>978</v>
      </c>
      <c r="D2521" s="108" t="s">
        <v>215</v>
      </c>
      <c r="E2521" s="109" t="s">
        <v>4920</v>
      </c>
    </row>
    <row r="2522" spans="1:5">
      <c r="A2522" s="108">
        <v>3741</v>
      </c>
      <c r="B2522" s="108" t="s">
        <v>4921</v>
      </c>
      <c r="C2522" s="108" t="s">
        <v>978</v>
      </c>
      <c r="D2522" s="108" t="s">
        <v>203</v>
      </c>
      <c r="E2522" s="109" t="s">
        <v>4922</v>
      </c>
    </row>
    <row r="2523" spans="1:5">
      <c r="A2523" s="108">
        <v>3745</v>
      </c>
      <c r="B2523" s="108" t="s">
        <v>4923</v>
      </c>
      <c r="C2523" s="108" t="s">
        <v>978</v>
      </c>
      <c r="D2523" s="108" t="s">
        <v>203</v>
      </c>
      <c r="E2523" s="109" t="s">
        <v>4924</v>
      </c>
    </row>
    <row r="2524" spans="1:5">
      <c r="A2524" s="108">
        <v>3743</v>
      </c>
      <c r="B2524" s="108" t="s">
        <v>4925</v>
      </c>
      <c r="C2524" s="108" t="s">
        <v>978</v>
      </c>
      <c r="D2524" s="108" t="s">
        <v>203</v>
      </c>
      <c r="E2524" s="109" t="s">
        <v>4926</v>
      </c>
    </row>
    <row r="2525" spans="1:5">
      <c r="A2525" s="108">
        <v>3744</v>
      </c>
      <c r="B2525" s="108" t="s">
        <v>4927</v>
      </c>
      <c r="C2525" s="108" t="s">
        <v>978</v>
      </c>
      <c r="D2525" s="108" t="s">
        <v>203</v>
      </c>
      <c r="E2525" s="109" t="s">
        <v>4928</v>
      </c>
    </row>
    <row r="2526" spans="1:5">
      <c r="A2526" s="108">
        <v>3739</v>
      </c>
      <c r="B2526" s="108" t="s">
        <v>4929</v>
      </c>
      <c r="C2526" s="108" t="s">
        <v>978</v>
      </c>
      <c r="D2526" s="108" t="s">
        <v>203</v>
      </c>
      <c r="E2526" s="109" t="s">
        <v>4930</v>
      </c>
    </row>
    <row r="2527" spans="1:5">
      <c r="A2527" s="108">
        <v>3737</v>
      </c>
      <c r="B2527" s="108" t="s">
        <v>4931</v>
      </c>
      <c r="C2527" s="108" t="s">
        <v>978</v>
      </c>
      <c r="D2527" s="108" t="s">
        <v>203</v>
      </c>
      <c r="E2527" s="109" t="s">
        <v>4932</v>
      </c>
    </row>
    <row r="2528" spans="1:5">
      <c r="A2528" s="108">
        <v>3738</v>
      </c>
      <c r="B2528" s="108" t="s">
        <v>4933</v>
      </c>
      <c r="C2528" s="108" t="s">
        <v>978</v>
      </c>
      <c r="D2528" s="108" t="s">
        <v>203</v>
      </c>
      <c r="E2528" s="109" t="s">
        <v>4934</v>
      </c>
    </row>
    <row r="2529" spans="1:5">
      <c r="A2529" s="108">
        <v>3747</v>
      </c>
      <c r="B2529" s="108" t="s">
        <v>4935</v>
      </c>
      <c r="C2529" s="108" t="s">
        <v>978</v>
      </c>
      <c r="D2529" s="108" t="s">
        <v>203</v>
      </c>
      <c r="E2529" s="109" t="s">
        <v>4928</v>
      </c>
    </row>
    <row r="2530" spans="1:5">
      <c r="A2530" s="108">
        <v>11649</v>
      </c>
      <c r="B2530" s="108" t="s">
        <v>4936</v>
      </c>
      <c r="C2530" s="108" t="s">
        <v>202</v>
      </c>
      <c r="D2530" s="108" t="s">
        <v>203</v>
      </c>
      <c r="E2530" s="109" t="s">
        <v>4937</v>
      </c>
    </row>
    <row r="2531" spans="1:5">
      <c r="A2531" s="108">
        <v>11650</v>
      </c>
      <c r="B2531" s="108" t="s">
        <v>4938</v>
      </c>
      <c r="C2531" s="108" t="s">
        <v>202</v>
      </c>
      <c r="D2531" s="108" t="s">
        <v>203</v>
      </c>
      <c r="E2531" s="109" t="s">
        <v>4939</v>
      </c>
    </row>
    <row r="2532" spans="1:5">
      <c r="A2532" s="108">
        <v>3742</v>
      </c>
      <c r="B2532" s="108" t="s">
        <v>4940</v>
      </c>
      <c r="C2532" s="108" t="s">
        <v>978</v>
      </c>
      <c r="D2532" s="108" t="s">
        <v>203</v>
      </c>
      <c r="E2532" s="109" t="s">
        <v>4941</v>
      </c>
    </row>
    <row r="2533" spans="1:5">
      <c r="A2533" s="108">
        <v>3746</v>
      </c>
      <c r="B2533" s="108" t="s">
        <v>4942</v>
      </c>
      <c r="C2533" s="108" t="s">
        <v>978</v>
      </c>
      <c r="D2533" s="108" t="s">
        <v>203</v>
      </c>
      <c r="E2533" s="109" t="s">
        <v>4943</v>
      </c>
    </row>
    <row r="2534" spans="1:5">
      <c r="A2534" s="108">
        <v>21106</v>
      </c>
      <c r="B2534" s="108" t="s">
        <v>4944</v>
      </c>
      <c r="C2534" s="108" t="s">
        <v>297</v>
      </c>
      <c r="D2534" s="108" t="s">
        <v>206</v>
      </c>
      <c r="E2534" s="109" t="s">
        <v>4945</v>
      </c>
    </row>
    <row r="2535" spans="1:5">
      <c r="A2535" s="108">
        <v>39377</v>
      </c>
      <c r="B2535" s="108" t="s">
        <v>4946</v>
      </c>
      <c r="C2535" s="108" t="s">
        <v>202</v>
      </c>
      <c r="D2535" s="108" t="s">
        <v>203</v>
      </c>
      <c r="E2535" s="109" t="s">
        <v>4947</v>
      </c>
    </row>
    <row r="2536" spans="1:5">
      <c r="A2536" s="108">
        <v>38191</v>
      </c>
      <c r="B2536" s="108" t="s">
        <v>4948</v>
      </c>
      <c r="C2536" s="108" t="s">
        <v>202</v>
      </c>
      <c r="D2536" s="108" t="s">
        <v>203</v>
      </c>
      <c r="E2536" s="109" t="s">
        <v>1512</v>
      </c>
    </row>
    <row r="2537" spans="1:5">
      <c r="A2537" s="108">
        <v>39381</v>
      </c>
      <c r="B2537" s="108" t="s">
        <v>4949</v>
      </c>
      <c r="C2537" s="108" t="s">
        <v>202</v>
      </c>
      <c r="D2537" s="108" t="s">
        <v>203</v>
      </c>
      <c r="E2537" s="109" t="s">
        <v>4950</v>
      </c>
    </row>
    <row r="2538" spans="1:5">
      <c r="A2538" s="108">
        <v>38780</v>
      </c>
      <c r="B2538" s="108" t="s">
        <v>4951</v>
      </c>
      <c r="C2538" s="108" t="s">
        <v>202</v>
      </c>
      <c r="D2538" s="108" t="s">
        <v>203</v>
      </c>
      <c r="E2538" s="109" t="s">
        <v>4952</v>
      </c>
    </row>
    <row r="2539" spans="1:5">
      <c r="A2539" s="108">
        <v>38781</v>
      </c>
      <c r="B2539" s="108" t="s">
        <v>4953</v>
      </c>
      <c r="C2539" s="108" t="s">
        <v>202</v>
      </c>
      <c r="D2539" s="108" t="s">
        <v>203</v>
      </c>
      <c r="E2539" s="109" t="s">
        <v>4954</v>
      </c>
    </row>
    <row r="2540" spans="1:5">
      <c r="A2540" s="108">
        <v>38192</v>
      </c>
      <c r="B2540" s="108" t="s">
        <v>4955</v>
      </c>
      <c r="C2540" s="108" t="s">
        <v>202</v>
      </c>
      <c r="D2540" s="108" t="s">
        <v>203</v>
      </c>
      <c r="E2540" s="109" t="s">
        <v>4956</v>
      </c>
    </row>
    <row r="2541" spans="1:5">
      <c r="A2541" s="108">
        <v>3753</v>
      </c>
      <c r="B2541" s="108" t="s">
        <v>4957</v>
      </c>
      <c r="C2541" s="108" t="s">
        <v>202</v>
      </c>
      <c r="D2541" s="108" t="s">
        <v>203</v>
      </c>
      <c r="E2541" s="109" t="s">
        <v>337</v>
      </c>
    </row>
    <row r="2542" spans="1:5">
      <c r="A2542" s="108">
        <v>38782</v>
      </c>
      <c r="B2542" s="108" t="s">
        <v>4958</v>
      </c>
      <c r="C2542" s="108" t="s">
        <v>202</v>
      </c>
      <c r="D2542" s="108" t="s">
        <v>203</v>
      </c>
      <c r="E2542" s="109" t="s">
        <v>4959</v>
      </c>
    </row>
    <row r="2543" spans="1:5">
      <c r="A2543" s="108">
        <v>38778</v>
      </c>
      <c r="B2543" s="108" t="s">
        <v>4960</v>
      </c>
      <c r="C2543" s="108" t="s">
        <v>202</v>
      </c>
      <c r="D2543" s="108" t="s">
        <v>203</v>
      </c>
      <c r="E2543" s="109" t="s">
        <v>4961</v>
      </c>
    </row>
    <row r="2544" spans="1:5">
      <c r="A2544" s="108">
        <v>38779</v>
      </c>
      <c r="B2544" s="108" t="s">
        <v>4962</v>
      </c>
      <c r="C2544" s="108" t="s">
        <v>202</v>
      </c>
      <c r="D2544" s="108" t="s">
        <v>203</v>
      </c>
      <c r="E2544" s="109" t="s">
        <v>4963</v>
      </c>
    </row>
    <row r="2545" spans="1:5">
      <c r="A2545" s="108">
        <v>39388</v>
      </c>
      <c r="B2545" s="108" t="s">
        <v>4964</v>
      </c>
      <c r="C2545" s="108" t="s">
        <v>202</v>
      </c>
      <c r="D2545" s="108" t="s">
        <v>203</v>
      </c>
      <c r="E2545" s="109" t="s">
        <v>317</v>
      </c>
    </row>
    <row r="2546" spans="1:5">
      <c r="A2546" s="108">
        <v>39387</v>
      </c>
      <c r="B2546" s="108" t="s">
        <v>4965</v>
      </c>
      <c r="C2546" s="108" t="s">
        <v>202</v>
      </c>
      <c r="D2546" s="108" t="s">
        <v>203</v>
      </c>
      <c r="E2546" s="109" t="s">
        <v>4966</v>
      </c>
    </row>
    <row r="2547" spans="1:5">
      <c r="A2547" s="108">
        <v>39386</v>
      </c>
      <c r="B2547" s="108" t="s">
        <v>4967</v>
      </c>
      <c r="C2547" s="108" t="s">
        <v>202</v>
      </c>
      <c r="D2547" s="108" t="s">
        <v>203</v>
      </c>
      <c r="E2547" s="109" t="s">
        <v>455</v>
      </c>
    </row>
    <row r="2548" spans="1:5">
      <c r="A2548" s="108">
        <v>38194</v>
      </c>
      <c r="B2548" s="108" t="s">
        <v>4968</v>
      </c>
      <c r="C2548" s="108" t="s">
        <v>202</v>
      </c>
      <c r="D2548" s="108" t="s">
        <v>215</v>
      </c>
      <c r="E2548" s="109" t="s">
        <v>4969</v>
      </c>
    </row>
    <row r="2549" spans="1:5">
      <c r="A2549" s="108">
        <v>38193</v>
      </c>
      <c r="B2549" s="108" t="s">
        <v>4970</v>
      </c>
      <c r="C2549" s="108" t="s">
        <v>202</v>
      </c>
      <c r="D2549" s="108" t="s">
        <v>203</v>
      </c>
      <c r="E2549" s="109" t="s">
        <v>4971</v>
      </c>
    </row>
    <row r="2550" spans="1:5">
      <c r="A2550" s="108">
        <v>12216</v>
      </c>
      <c r="B2550" s="108" t="s">
        <v>4972</v>
      </c>
      <c r="C2550" s="108" t="s">
        <v>202</v>
      </c>
      <c r="D2550" s="108" t="s">
        <v>203</v>
      </c>
      <c r="E2550" s="109" t="s">
        <v>4973</v>
      </c>
    </row>
    <row r="2551" spans="1:5">
      <c r="A2551" s="108">
        <v>3757</v>
      </c>
      <c r="B2551" s="108" t="s">
        <v>4974</v>
      </c>
      <c r="C2551" s="108" t="s">
        <v>202</v>
      </c>
      <c r="D2551" s="108" t="s">
        <v>203</v>
      </c>
      <c r="E2551" s="109" t="s">
        <v>4975</v>
      </c>
    </row>
    <row r="2552" spans="1:5">
      <c r="A2552" s="108">
        <v>3758</v>
      </c>
      <c r="B2552" s="108" t="s">
        <v>4976</v>
      </c>
      <c r="C2552" s="108" t="s">
        <v>202</v>
      </c>
      <c r="D2552" s="108" t="s">
        <v>203</v>
      </c>
      <c r="E2552" s="109" t="s">
        <v>4932</v>
      </c>
    </row>
    <row r="2553" spans="1:5">
      <c r="A2553" s="108">
        <v>12214</v>
      </c>
      <c r="B2553" s="108" t="s">
        <v>4977</v>
      </c>
      <c r="C2553" s="108" t="s">
        <v>202</v>
      </c>
      <c r="D2553" s="108" t="s">
        <v>203</v>
      </c>
      <c r="E2553" s="109" t="s">
        <v>4729</v>
      </c>
    </row>
    <row r="2554" spans="1:5">
      <c r="A2554" s="108">
        <v>3749</v>
      </c>
      <c r="B2554" s="108" t="s">
        <v>4978</v>
      </c>
      <c r="C2554" s="108" t="s">
        <v>202</v>
      </c>
      <c r="D2554" s="108" t="s">
        <v>215</v>
      </c>
      <c r="E2554" s="109" t="s">
        <v>4979</v>
      </c>
    </row>
    <row r="2555" spans="1:5">
      <c r="A2555" s="108">
        <v>3751</v>
      </c>
      <c r="B2555" s="108" t="s">
        <v>4980</v>
      </c>
      <c r="C2555" s="108" t="s">
        <v>202</v>
      </c>
      <c r="D2555" s="108" t="s">
        <v>203</v>
      </c>
      <c r="E2555" s="109" t="s">
        <v>4981</v>
      </c>
    </row>
    <row r="2556" spans="1:5">
      <c r="A2556" s="108">
        <v>39376</v>
      </c>
      <c r="B2556" s="108" t="s">
        <v>4982</v>
      </c>
      <c r="C2556" s="108" t="s">
        <v>202</v>
      </c>
      <c r="D2556" s="108" t="s">
        <v>203</v>
      </c>
      <c r="E2556" s="109" t="s">
        <v>4983</v>
      </c>
    </row>
    <row r="2557" spans="1:5">
      <c r="A2557" s="108">
        <v>3752</v>
      </c>
      <c r="B2557" s="108" t="s">
        <v>4984</v>
      </c>
      <c r="C2557" s="108" t="s">
        <v>202</v>
      </c>
      <c r="D2557" s="108" t="s">
        <v>203</v>
      </c>
      <c r="E2557" s="109" t="s">
        <v>4985</v>
      </c>
    </row>
    <row r="2558" spans="1:5">
      <c r="A2558" s="108">
        <v>746</v>
      </c>
      <c r="B2558" s="108" t="s">
        <v>4986</v>
      </c>
      <c r="C2558" s="108" t="s">
        <v>202</v>
      </c>
      <c r="D2558" s="108" t="s">
        <v>215</v>
      </c>
      <c r="E2558" s="109" t="s">
        <v>4987</v>
      </c>
    </row>
    <row r="2559" spans="1:5">
      <c r="A2559" s="108">
        <v>20269</v>
      </c>
      <c r="B2559" s="108" t="s">
        <v>4988</v>
      </c>
      <c r="C2559" s="108" t="s">
        <v>202</v>
      </c>
      <c r="D2559" s="108" t="s">
        <v>203</v>
      </c>
      <c r="E2559" s="109" t="s">
        <v>4989</v>
      </c>
    </row>
    <row r="2560" spans="1:5">
      <c r="A2560" s="108">
        <v>20270</v>
      </c>
      <c r="B2560" s="108" t="s">
        <v>4990</v>
      </c>
      <c r="C2560" s="108" t="s">
        <v>202</v>
      </c>
      <c r="D2560" s="108" t="s">
        <v>203</v>
      </c>
      <c r="E2560" s="109" t="s">
        <v>4991</v>
      </c>
    </row>
    <row r="2561" spans="1:5">
      <c r="A2561" s="108">
        <v>11696</v>
      </c>
      <c r="B2561" s="108" t="s">
        <v>4992</v>
      </c>
      <c r="C2561" s="108" t="s">
        <v>202</v>
      </c>
      <c r="D2561" s="108" t="s">
        <v>203</v>
      </c>
      <c r="E2561" s="109" t="s">
        <v>4993</v>
      </c>
    </row>
    <row r="2562" spans="1:5">
      <c r="A2562" s="108">
        <v>10427</v>
      </c>
      <c r="B2562" s="108" t="s">
        <v>4994</v>
      </c>
      <c r="C2562" s="108" t="s">
        <v>202</v>
      </c>
      <c r="D2562" s="108" t="s">
        <v>203</v>
      </c>
      <c r="E2562" s="109" t="s">
        <v>4995</v>
      </c>
    </row>
    <row r="2563" spans="1:5">
      <c r="A2563" s="108">
        <v>10428</v>
      </c>
      <c r="B2563" s="108" t="s">
        <v>4996</v>
      </c>
      <c r="C2563" s="108" t="s">
        <v>202</v>
      </c>
      <c r="D2563" s="108" t="s">
        <v>203</v>
      </c>
      <c r="E2563" s="109" t="s">
        <v>4997</v>
      </c>
    </row>
    <row r="2564" spans="1:5">
      <c r="A2564" s="108">
        <v>36521</v>
      </c>
      <c r="B2564" s="108" t="s">
        <v>4998</v>
      </c>
      <c r="C2564" s="108" t="s">
        <v>202</v>
      </c>
      <c r="D2564" s="108" t="s">
        <v>203</v>
      </c>
      <c r="E2564" s="109" t="s">
        <v>4999</v>
      </c>
    </row>
    <row r="2565" spans="1:5">
      <c r="A2565" s="108">
        <v>36794</v>
      </c>
      <c r="B2565" s="108" t="s">
        <v>5000</v>
      </c>
      <c r="C2565" s="108" t="s">
        <v>202</v>
      </c>
      <c r="D2565" s="108" t="s">
        <v>203</v>
      </c>
      <c r="E2565" s="109" t="s">
        <v>5001</v>
      </c>
    </row>
    <row r="2566" spans="1:5">
      <c r="A2566" s="108">
        <v>10426</v>
      </c>
      <c r="B2566" s="108" t="s">
        <v>5002</v>
      </c>
      <c r="C2566" s="108" t="s">
        <v>202</v>
      </c>
      <c r="D2566" s="108" t="s">
        <v>203</v>
      </c>
      <c r="E2566" s="109" t="s">
        <v>5003</v>
      </c>
    </row>
    <row r="2567" spans="1:5">
      <c r="A2567" s="108">
        <v>10425</v>
      </c>
      <c r="B2567" s="108" t="s">
        <v>5004</v>
      </c>
      <c r="C2567" s="108" t="s">
        <v>202</v>
      </c>
      <c r="D2567" s="108" t="s">
        <v>203</v>
      </c>
      <c r="E2567" s="109" t="s">
        <v>5005</v>
      </c>
    </row>
    <row r="2568" spans="1:5">
      <c r="A2568" s="108">
        <v>10431</v>
      </c>
      <c r="B2568" s="108" t="s">
        <v>5006</v>
      </c>
      <c r="C2568" s="108" t="s">
        <v>202</v>
      </c>
      <c r="D2568" s="108" t="s">
        <v>203</v>
      </c>
      <c r="E2568" s="109" t="s">
        <v>5007</v>
      </c>
    </row>
    <row r="2569" spans="1:5">
      <c r="A2569" s="108">
        <v>10429</v>
      </c>
      <c r="B2569" s="108" t="s">
        <v>5008</v>
      </c>
      <c r="C2569" s="108" t="s">
        <v>202</v>
      </c>
      <c r="D2569" s="108" t="s">
        <v>203</v>
      </c>
      <c r="E2569" s="109" t="s">
        <v>5009</v>
      </c>
    </row>
    <row r="2570" spans="1:5">
      <c r="A2570" s="108">
        <v>2354</v>
      </c>
      <c r="B2570" s="108" t="s">
        <v>5010</v>
      </c>
      <c r="C2570" s="108" t="s">
        <v>494</v>
      </c>
      <c r="D2570" s="108" t="s">
        <v>203</v>
      </c>
      <c r="E2570" s="109" t="s">
        <v>3396</v>
      </c>
    </row>
    <row r="2571" spans="1:5">
      <c r="A2571" s="108">
        <v>40932</v>
      </c>
      <c r="B2571" s="108" t="s">
        <v>5011</v>
      </c>
      <c r="C2571" s="108" t="s">
        <v>497</v>
      </c>
      <c r="D2571" s="108" t="s">
        <v>203</v>
      </c>
      <c r="E2571" s="109" t="s">
        <v>5012</v>
      </c>
    </row>
    <row r="2572" spans="1:5">
      <c r="A2572" s="108">
        <v>10853</v>
      </c>
      <c r="B2572" s="108" t="s">
        <v>5013</v>
      </c>
      <c r="C2572" s="108" t="s">
        <v>202</v>
      </c>
      <c r="D2572" s="108" t="s">
        <v>203</v>
      </c>
      <c r="E2572" s="109" t="s">
        <v>5014</v>
      </c>
    </row>
    <row r="2573" spans="1:5">
      <c r="A2573" s="108">
        <v>5093</v>
      </c>
      <c r="B2573" s="108" t="s">
        <v>5015</v>
      </c>
      <c r="C2573" s="108" t="s">
        <v>1005</v>
      </c>
      <c r="D2573" s="108" t="s">
        <v>203</v>
      </c>
      <c r="E2573" s="109" t="s">
        <v>5016</v>
      </c>
    </row>
    <row r="2574" spans="1:5">
      <c r="A2574" s="108">
        <v>44331</v>
      </c>
      <c r="B2574" s="108" t="s">
        <v>5017</v>
      </c>
      <c r="C2574" s="108" t="s">
        <v>300</v>
      </c>
      <c r="D2574" s="108" t="s">
        <v>203</v>
      </c>
      <c r="E2574" s="109" t="s">
        <v>5018</v>
      </c>
    </row>
    <row r="2575" spans="1:5">
      <c r="A2575" s="108">
        <v>37768</v>
      </c>
      <c r="B2575" s="108" t="s">
        <v>5019</v>
      </c>
      <c r="C2575" s="108" t="s">
        <v>202</v>
      </c>
      <c r="D2575" s="108" t="s">
        <v>206</v>
      </c>
      <c r="E2575" s="109" t="s">
        <v>5020</v>
      </c>
    </row>
    <row r="2576" spans="1:5">
      <c r="A2576" s="108">
        <v>37773</v>
      </c>
      <c r="B2576" s="108" t="s">
        <v>5021</v>
      </c>
      <c r="C2576" s="108" t="s">
        <v>202</v>
      </c>
      <c r="D2576" s="108" t="s">
        <v>206</v>
      </c>
      <c r="E2576" s="109" t="s">
        <v>5022</v>
      </c>
    </row>
    <row r="2577" spans="1:5">
      <c r="A2577" s="108">
        <v>37769</v>
      </c>
      <c r="B2577" s="108" t="s">
        <v>5023</v>
      </c>
      <c r="C2577" s="108" t="s">
        <v>202</v>
      </c>
      <c r="D2577" s="108" t="s">
        <v>206</v>
      </c>
      <c r="E2577" s="109" t="s">
        <v>5024</v>
      </c>
    </row>
    <row r="2578" spans="1:5">
      <c r="A2578" s="108">
        <v>37770</v>
      </c>
      <c r="B2578" s="108" t="s">
        <v>5025</v>
      </c>
      <c r="C2578" s="108" t="s">
        <v>202</v>
      </c>
      <c r="D2578" s="108" t="s">
        <v>206</v>
      </c>
      <c r="E2578" s="109" t="s">
        <v>5026</v>
      </c>
    </row>
    <row r="2579" spans="1:5">
      <c r="A2579" s="108">
        <v>38382</v>
      </c>
      <c r="B2579" s="108" t="s">
        <v>5027</v>
      </c>
      <c r="C2579" s="108" t="s">
        <v>202</v>
      </c>
      <c r="D2579" s="108" t="s">
        <v>203</v>
      </c>
      <c r="E2579" s="109" t="s">
        <v>5028</v>
      </c>
    </row>
    <row r="2580" spans="1:5">
      <c r="A2580" s="108">
        <v>38383</v>
      </c>
      <c r="B2580" s="108" t="s">
        <v>5029</v>
      </c>
      <c r="C2580" s="108" t="s">
        <v>202</v>
      </c>
      <c r="D2580" s="108" t="s">
        <v>203</v>
      </c>
      <c r="E2580" s="109" t="s">
        <v>4690</v>
      </c>
    </row>
    <row r="2581" spans="1:5">
      <c r="A2581" s="108">
        <v>3768</v>
      </c>
      <c r="B2581" s="108" t="s">
        <v>5030</v>
      </c>
      <c r="C2581" s="108" t="s">
        <v>202</v>
      </c>
      <c r="D2581" s="108" t="s">
        <v>203</v>
      </c>
      <c r="E2581" s="109" t="s">
        <v>816</v>
      </c>
    </row>
    <row r="2582" spans="1:5">
      <c r="A2582" s="108">
        <v>3767</v>
      </c>
      <c r="B2582" s="108" t="s">
        <v>5031</v>
      </c>
      <c r="C2582" s="108" t="s">
        <v>202</v>
      </c>
      <c r="D2582" s="108" t="s">
        <v>203</v>
      </c>
      <c r="E2582" s="109" t="s">
        <v>5032</v>
      </c>
    </row>
    <row r="2583" spans="1:5">
      <c r="A2583" s="108">
        <v>13192</v>
      </c>
      <c r="B2583" s="108" t="s">
        <v>5033</v>
      </c>
      <c r="C2583" s="108" t="s">
        <v>202</v>
      </c>
      <c r="D2583" s="108" t="s">
        <v>203</v>
      </c>
      <c r="E2583" s="109" t="s">
        <v>5034</v>
      </c>
    </row>
    <row r="2584" spans="1:5">
      <c r="A2584" s="108">
        <v>38413</v>
      </c>
      <c r="B2584" s="108" t="s">
        <v>5035</v>
      </c>
      <c r="C2584" s="108" t="s">
        <v>202</v>
      </c>
      <c r="D2584" s="108" t="s">
        <v>203</v>
      </c>
      <c r="E2584" s="109" t="s">
        <v>5036</v>
      </c>
    </row>
    <row r="2585" spans="1:5">
      <c r="A2585" s="108">
        <v>42440</v>
      </c>
      <c r="B2585" s="108" t="s">
        <v>5037</v>
      </c>
      <c r="C2585" s="108" t="s">
        <v>202</v>
      </c>
      <c r="D2585" s="108" t="s">
        <v>206</v>
      </c>
      <c r="E2585" s="109" t="s">
        <v>5038</v>
      </c>
    </row>
    <row r="2586" spans="1:5">
      <c r="A2586" s="108">
        <v>20193</v>
      </c>
      <c r="B2586" s="108" t="s">
        <v>5039</v>
      </c>
      <c r="C2586" s="108" t="s">
        <v>5040</v>
      </c>
      <c r="D2586" s="108" t="s">
        <v>203</v>
      </c>
      <c r="E2586" s="109" t="s">
        <v>5041</v>
      </c>
    </row>
    <row r="2587" spans="1:5">
      <c r="A2587" s="108">
        <v>10527</v>
      </c>
      <c r="B2587" s="108" t="s">
        <v>5042</v>
      </c>
      <c r="C2587" s="108" t="s">
        <v>5043</v>
      </c>
      <c r="D2587" s="108" t="s">
        <v>215</v>
      </c>
      <c r="E2587" s="109" t="s">
        <v>5044</v>
      </c>
    </row>
    <row r="2588" spans="1:5">
      <c r="A2588" s="108">
        <v>41805</v>
      </c>
      <c r="B2588" s="108" t="s">
        <v>5045</v>
      </c>
      <c r="C2588" s="108" t="s">
        <v>497</v>
      </c>
      <c r="D2588" s="108" t="s">
        <v>203</v>
      </c>
      <c r="E2588" s="109" t="s">
        <v>5046</v>
      </c>
    </row>
    <row r="2589" spans="1:5">
      <c r="A2589" s="108">
        <v>40271</v>
      </c>
      <c r="B2589" s="108" t="s">
        <v>5047</v>
      </c>
      <c r="C2589" s="108" t="s">
        <v>5048</v>
      </c>
      <c r="D2589" s="108" t="s">
        <v>203</v>
      </c>
      <c r="E2589" s="109" t="s">
        <v>5049</v>
      </c>
    </row>
    <row r="2590" spans="1:5">
      <c r="A2590" s="108">
        <v>40287</v>
      </c>
      <c r="B2590" s="108" t="s">
        <v>5050</v>
      </c>
      <c r="C2590" s="108" t="s">
        <v>497</v>
      </c>
      <c r="D2590" s="108" t="s">
        <v>203</v>
      </c>
      <c r="E2590" s="109" t="s">
        <v>1156</v>
      </c>
    </row>
    <row r="2591" spans="1:5">
      <c r="A2591" s="108">
        <v>4084</v>
      </c>
      <c r="B2591" s="108" t="s">
        <v>5051</v>
      </c>
      <c r="C2591" s="108" t="s">
        <v>494</v>
      </c>
      <c r="D2591" s="108" t="s">
        <v>203</v>
      </c>
      <c r="E2591" s="109" t="s">
        <v>4817</v>
      </c>
    </row>
    <row r="2592" spans="1:5">
      <c r="A2592" s="108">
        <v>743</v>
      </c>
      <c r="B2592" s="108" t="s">
        <v>5052</v>
      </c>
      <c r="C2592" s="108" t="s">
        <v>494</v>
      </c>
      <c r="D2592" s="108" t="s">
        <v>215</v>
      </c>
      <c r="E2592" s="109" t="s">
        <v>4817</v>
      </c>
    </row>
    <row r="2593" spans="1:5">
      <c r="A2593" s="108">
        <v>40293</v>
      </c>
      <c r="B2593" s="108" t="s">
        <v>5053</v>
      </c>
      <c r="C2593" s="108" t="s">
        <v>494</v>
      </c>
      <c r="D2593" s="108" t="s">
        <v>203</v>
      </c>
      <c r="E2593" s="109" t="s">
        <v>4118</v>
      </c>
    </row>
    <row r="2594" spans="1:5">
      <c r="A2594" s="108">
        <v>40294</v>
      </c>
      <c r="B2594" s="108" t="s">
        <v>5054</v>
      </c>
      <c r="C2594" s="108" t="s">
        <v>494</v>
      </c>
      <c r="D2594" s="108" t="s">
        <v>203</v>
      </c>
      <c r="E2594" s="109" t="s">
        <v>4817</v>
      </c>
    </row>
    <row r="2595" spans="1:5">
      <c r="A2595" s="108">
        <v>4085</v>
      </c>
      <c r="B2595" s="108" t="s">
        <v>5055</v>
      </c>
      <c r="C2595" s="108" t="s">
        <v>494</v>
      </c>
      <c r="D2595" s="108" t="s">
        <v>203</v>
      </c>
      <c r="E2595" s="109" t="s">
        <v>251</v>
      </c>
    </row>
    <row r="2596" spans="1:5">
      <c r="A2596" s="108">
        <v>10779</v>
      </c>
      <c r="B2596" s="108" t="s">
        <v>5056</v>
      </c>
      <c r="C2596" s="108" t="s">
        <v>497</v>
      </c>
      <c r="D2596" s="108" t="s">
        <v>206</v>
      </c>
      <c r="E2596" s="109" t="s">
        <v>5057</v>
      </c>
    </row>
    <row r="2597" spans="1:5">
      <c r="A2597" s="108">
        <v>10777</v>
      </c>
      <c r="B2597" s="108" t="s">
        <v>5058</v>
      </c>
      <c r="C2597" s="108" t="s">
        <v>497</v>
      </c>
      <c r="D2597" s="108" t="s">
        <v>206</v>
      </c>
      <c r="E2597" s="109" t="s">
        <v>5059</v>
      </c>
    </row>
    <row r="2598" spans="1:5">
      <c r="A2598" s="108">
        <v>10775</v>
      </c>
      <c r="B2598" s="108" t="s">
        <v>5060</v>
      </c>
      <c r="C2598" s="108" t="s">
        <v>497</v>
      </c>
      <c r="D2598" s="108" t="s">
        <v>206</v>
      </c>
      <c r="E2598" s="109" t="s">
        <v>5061</v>
      </c>
    </row>
    <row r="2599" spans="1:5">
      <c r="A2599" s="108">
        <v>10776</v>
      </c>
      <c r="B2599" s="108" t="s">
        <v>5062</v>
      </c>
      <c r="C2599" s="108" t="s">
        <v>497</v>
      </c>
      <c r="D2599" s="108" t="s">
        <v>206</v>
      </c>
      <c r="E2599" s="109" t="s">
        <v>5063</v>
      </c>
    </row>
    <row r="2600" spans="1:5">
      <c r="A2600" s="108">
        <v>10778</v>
      </c>
      <c r="B2600" s="108" t="s">
        <v>5064</v>
      </c>
      <c r="C2600" s="108" t="s">
        <v>497</v>
      </c>
      <c r="D2600" s="108" t="s">
        <v>206</v>
      </c>
      <c r="E2600" s="109" t="s">
        <v>5057</v>
      </c>
    </row>
    <row r="2601" spans="1:5">
      <c r="A2601" s="108">
        <v>40339</v>
      </c>
      <c r="B2601" s="108" t="s">
        <v>5065</v>
      </c>
      <c r="C2601" s="108" t="s">
        <v>5048</v>
      </c>
      <c r="D2601" s="108" t="s">
        <v>203</v>
      </c>
      <c r="E2601" s="109" t="s">
        <v>5066</v>
      </c>
    </row>
    <row r="2602" spans="1:5">
      <c r="A2602" s="108">
        <v>10749</v>
      </c>
      <c r="B2602" s="108" t="s">
        <v>5067</v>
      </c>
      <c r="C2602" s="108" t="s">
        <v>5048</v>
      </c>
      <c r="D2602" s="108" t="s">
        <v>203</v>
      </c>
      <c r="E2602" s="109" t="s">
        <v>5068</v>
      </c>
    </row>
    <row r="2603" spans="1:5">
      <c r="A2603" s="108">
        <v>40290</v>
      </c>
      <c r="B2603" s="108" t="s">
        <v>5069</v>
      </c>
      <c r="C2603" s="108" t="s">
        <v>5048</v>
      </c>
      <c r="D2603" s="108" t="s">
        <v>203</v>
      </c>
      <c r="E2603" s="109" t="s">
        <v>1459</v>
      </c>
    </row>
    <row r="2604" spans="1:5">
      <c r="A2604" s="108">
        <v>3346</v>
      </c>
      <c r="B2604" s="108" t="s">
        <v>5070</v>
      </c>
      <c r="C2604" s="108" t="s">
        <v>494</v>
      </c>
      <c r="D2604" s="108" t="s">
        <v>215</v>
      </c>
      <c r="E2604" s="109" t="s">
        <v>5071</v>
      </c>
    </row>
    <row r="2605" spans="1:5">
      <c r="A2605" s="108">
        <v>3348</v>
      </c>
      <c r="B2605" s="108" t="s">
        <v>5072</v>
      </c>
      <c r="C2605" s="108" t="s">
        <v>494</v>
      </c>
      <c r="D2605" s="108" t="s">
        <v>203</v>
      </c>
      <c r="E2605" s="109" t="s">
        <v>5073</v>
      </c>
    </row>
    <row r="2606" spans="1:5">
      <c r="A2606" s="108">
        <v>39833</v>
      </c>
      <c r="B2606" s="108" t="s">
        <v>5074</v>
      </c>
      <c r="C2606" s="108" t="s">
        <v>494</v>
      </c>
      <c r="D2606" s="108" t="s">
        <v>203</v>
      </c>
      <c r="E2606" s="109" t="s">
        <v>5075</v>
      </c>
    </row>
    <row r="2607" spans="1:5">
      <c r="A2607" s="108">
        <v>7252</v>
      </c>
      <c r="B2607" s="108" t="s">
        <v>5076</v>
      </c>
      <c r="C2607" s="108" t="s">
        <v>494</v>
      </c>
      <c r="D2607" s="108" t="s">
        <v>206</v>
      </c>
      <c r="E2607" s="109" t="s">
        <v>4642</v>
      </c>
    </row>
    <row r="2608" spans="1:5">
      <c r="A2608" s="108">
        <v>7247</v>
      </c>
      <c r="B2608" s="108" t="s">
        <v>5077</v>
      </c>
      <c r="C2608" s="108" t="s">
        <v>494</v>
      </c>
      <c r="D2608" s="108" t="s">
        <v>206</v>
      </c>
      <c r="E2608" s="109" t="s">
        <v>4642</v>
      </c>
    </row>
    <row r="2609" spans="1:5">
      <c r="A2609" s="108">
        <v>40291</v>
      </c>
      <c r="B2609" s="108" t="s">
        <v>5078</v>
      </c>
      <c r="C2609" s="108" t="s">
        <v>5048</v>
      </c>
      <c r="D2609" s="108" t="s">
        <v>203</v>
      </c>
      <c r="E2609" s="109" t="s">
        <v>2496</v>
      </c>
    </row>
    <row r="2610" spans="1:5">
      <c r="A2610" s="108">
        <v>40275</v>
      </c>
      <c r="B2610" s="108" t="s">
        <v>5079</v>
      </c>
      <c r="C2610" s="108" t="s">
        <v>5048</v>
      </c>
      <c r="D2610" s="108" t="s">
        <v>203</v>
      </c>
      <c r="E2610" s="109" t="s">
        <v>5080</v>
      </c>
    </row>
    <row r="2611" spans="1:5">
      <c r="A2611" s="108">
        <v>42408</v>
      </c>
      <c r="B2611" s="108" t="s">
        <v>5081</v>
      </c>
      <c r="C2611" s="108" t="s">
        <v>978</v>
      </c>
      <c r="D2611" s="108" t="s">
        <v>203</v>
      </c>
      <c r="E2611" s="109" t="s">
        <v>4850</v>
      </c>
    </row>
    <row r="2612" spans="1:5">
      <c r="A2612" s="108">
        <v>3777</v>
      </c>
      <c r="B2612" s="108" t="s">
        <v>5082</v>
      </c>
      <c r="C2612" s="108" t="s">
        <v>978</v>
      </c>
      <c r="D2612" s="108" t="s">
        <v>215</v>
      </c>
      <c r="E2612" s="109" t="s">
        <v>5083</v>
      </c>
    </row>
    <row r="2613" spans="1:5">
      <c r="A2613" s="108">
        <v>44699</v>
      </c>
      <c r="B2613" s="108" t="s">
        <v>5084</v>
      </c>
      <c r="C2613" s="108" t="s">
        <v>297</v>
      </c>
      <c r="D2613" s="108" t="s">
        <v>203</v>
      </c>
      <c r="E2613" s="109" t="s">
        <v>5085</v>
      </c>
    </row>
    <row r="2614" spans="1:5">
      <c r="A2614" s="108">
        <v>3798</v>
      </c>
      <c r="B2614" s="108" t="s">
        <v>5086</v>
      </c>
      <c r="C2614" s="108" t="s">
        <v>202</v>
      </c>
      <c r="D2614" s="108" t="s">
        <v>203</v>
      </c>
      <c r="E2614" s="109" t="s">
        <v>5087</v>
      </c>
    </row>
    <row r="2615" spans="1:5">
      <c r="A2615" s="108">
        <v>38769</v>
      </c>
      <c r="B2615" s="108" t="s">
        <v>5088</v>
      </c>
      <c r="C2615" s="108" t="s">
        <v>202</v>
      </c>
      <c r="D2615" s="108" t="s">
        <v>203</v>
      </c>
      <c r="E2615" s="109" t="s">
        <v>5089</v>
      </c>
    </row>
    <row r="2616" spans="1:5">
      <c r="A2616" s="108">
        <v>39510</v>
      </c>
      <c r="B2616" s="108" t="s">
        <v>5090</v>
      </c>
      <c r="C2616" s="108" t="s">
        <v>202</v>
      </c>
      <c r="D2616" s="108" t="s">
        <v>203</v>
      </c>
      <c r="E2616" s="109" t="s">
        <v>5091</v>
      </c>
    </row>
    <row r="2617" spans="1:5">
      <c r="A2617" s="108">
        <v>38776</v>
      </c>
      <c r="B2617" s="108" t="s">
        <v>5092</v>
      </c>
      <c r="C2617" s="108" t="s">
        <v>202</v>
      </c>
      <c r="D2617" s="108" t="s">
        <v>203</v>
      </c>
      <c r="E2617" s="109" t="s">
        <v>5093</v>
      </c>
    </row>
    <row r="2618" spans="1:5">
      <c r="A2618" s="108">
        <v>38774</v>
      </c>
      <c r="B2618" s="108" t="s">
        <v>5094</v>
      </c>
      <c r="C2618" s="108" t="s">
        <v>202</v>
      </c>
      <c r="D2618" s="108" t="s">
        <v>203</v>
      </c>
      <c r="E2618" s="109" t="s">
        <v>5095</v>
      </c>
    </row>
    <row r="2619" spans="1:5">
      <c r="A2619" s="108">
        <v>42247</v>
      </c>
      <c r="B2619" s="108" t="s">
        <v>5096</v>
      </c>
      <c r="C2619" s="108" t="s">
        <v>202</v>
      </c>
      <c r="D2619" s="108" t="s">
        <v>203</v>
      </c>
      <c r="E2619" s="109" t="s">
        <v>5097</v>
      </c>
    </row>
    <row r="2620" spans="1:5">
      <c r="A2620" s="108">
        <v>42248</v>
      </c>
      <c r="B2620" s="108" t="s">
        <v>5098</v>
      </c>
      <c r="C2620" s="108" t="s">
        <v>202</v>
      </c>
      <c r="D2620" s="108" t="s">
        <v>203</v>
      </c>
      <c r="E2620" s="109" t="s">
        <v>5099</v>
      </c>
    </row>
    <row r="2621" spans="1:5">
      <c r="A2621" s="108">
        <v>42249</v>
      </c>
      <c r="B2621" s="108" t="s">
        <v>5100</v>
      </c>
      <c r="C2621" s="108" t="s">
        <v>202</v>
      </c>
      <c r="D2621" s="108" t="s">
        <v>203</v>
      </c>
      <c r="E2621" s="109" t="s">
        <v>5101</v>
      </c>
    </row>
    <row r="2622" spans="1:5">
      <c r="A2622" s="108">
        <v>42244</v>
      </c>
      <c r="B2622" s="108" t="s">
        <v>5102</v>
      </c>
      <c r="C2622" s="108" t="s">
        <v>202</v>
      </c>
      <c r="D2622" s="108" t="s">
        <v>203</v>
      </c>
      <c r="E2622" s="109" t="s">
        <v>5103</v>
      </c>
    </row>
    <row r="2623" spans="1:5">
      <c r="A2623" s="108">
        <v>42245</v>
      </c>
      <c r="B2623" s="108" t="s">
        <v>5104</v>
      </c>
      <c r="C2623" s="108" t="s">
        <v>202</v>
      </c>
      <c r="D2623" s="108" t="s">
        <v>203</v>
      </c>
      <c r="E2623" s="109" t="s">
        <v>5105</v>
      </c>
    </row>
    <row r="2624" spans="1:5">
      <c r="A2624" s="108">
        <v>42246</v>
      </c>
      <c r="B2624" s="108" t="s">
        <v>5106</v>
      </c>
      <c r="C2624" s="108" t="s">
        <v>202</v>
      </c>
      <c r="D2624" s="108" t="s">
        <v>203</v>
      </c>
      <c r="E2624" s="109" t="s">
        <v>5107</v>
      </c>
    </row>
    <row r="2625" spans="1:5">
      <c r="A2625" s="108">
        <v>42243</v>
      </c>
      <c r="B2625" s="108" t="s">
        <v>5108</v>
      </c>
      <c r="C2625" s="108" t="s">
        <v>202</v>
      </c>
      <c r="D2625" s="108" t="s">
        <v>203</v>
      </c>
      <c r="E2625" s="109" t="s">
        <v>5109</v>
      </c>
    </row>
    <row r="2626" spans="1:5">
      <c r="A2626" s="108">
        <v>38889</v>
      </c>
      <c r="B2626" s="108" t="s">
        <v>5110</v>
      </c>
      <c r="C2626" s="108" t="s">
        <v>202</v>
      </c>
      <c r="D2626" s="108" t="s">
        <v>203</v>
      </c>
      <c r="E2626" s="109" t="s">
        <v>5111</v>
      </c>
    </row>
    <row r="2627" spans="1:5">
      <c r="A2627" s="108">
        <v>38784</v>
      </c>
      <c r="B2627" s="108" t="s">
        <v>5112</v>
      </c>
      <c r="C2627" s="108" t="s">
        <v>202</v>
      </c>
      <c r="D2627" s="108" t="s">
        <v>203</v>
      </c>
      <c r="E2627" s="109" t="s">
        <v>1030</v>
      </c>
    </row>
    <row r="2628" spans="1:5">
      <c r="A2628" s="108">
        <v>3788</v>
      </c>
      <c r="B2628" s="108" t="s">
        <v>5113</v>
      </c>
      <c r="C2628" s="108" t="s">
        <v>202</v>
      </c>
      <c r="D2628" s="108" t="s">
        <v>203</v>
      </c>
      <c r="E2628" s="109" t="s">
        <v>5114</v>
      </c>
    </row>
    <row r="2629" spans="1:5">
      <c r="A2629" s="108">
        <v>12230</v>
      </c>
      <c r="B2629" s="108" t="s">
        <v>5115</v>
      </c>
      <c r="C2629" s="108" t="s">
        <v>202</v>
      </c>
      <c r="D2629" s="108" t="s">
        <v>203</v>
      </c>
      <c r="E2629" s="109" t="s">
        <v>1732</v>
      </c>
    </row>
    <row r="2630" spans="1:5">
      <c r="A2630" s="108">
        <v>3780</v>
      </c>
      <c r="B2630" s="108" t="s">
        <v>5116</v>
      </c>
      <c r="C2630" s="108" t="s">
        <v>202</v>
      </c>
      <c r="D2630" s="108" t="s">
        <v>215</v>
      </c>
      <c r="E2630" s="109" t="s">
        <v>5117</v>
      </c>
    </row>
    <row r="2631" spans="1:5">
      <c r="A2631" s="108">
        <v>12231</v>
      </c>
      <c r="B2631" s="108" t="s">
        <v>5118</v>
      </c>
      <c r="C2631" s="108" t="s">
        <v>202</v>
      </c>
      <c r="D2631" s="108" t="s">
        <v>203</v>
      </c>
      <c r="E2631" s="109" t="s">
        <v>5119</v>
      </c>
    </row>
    <row r="2632" spans="1:5">
      <c r="A2632" s="108">
        <v>3811</v>
      </c>
      <c r="B2632" s="108" t="s">
        <v>5120</v>
      </c>
      <c r="C2632" s="108" t="s">
        <v>202</v>
      </c>
      <c r="D2632" s="108" t="s">
        <v>203</v>
      </c>
      <c r="E2632" s="109" t="s">
        <v>5121</v>
      </c>
    </row>
    <row r="2633" spans="1:5">
      <c r="A2633" s="108">
        <v>12232</v>
      </c>
      <c r="B2633" s="108" t="s">
        <v>5122</v>
      </c>
      <c r="C2633" s="108" t="s">
        <v>202</v>
      </c>
      <c r="D2633" s="108" t="s">
        <v>203</v>
      </c>
      <c r="E2633" s="109" t="s">
        <v>5123</v>
      </c>
    </row>
    <row r="2634" spans="1:5">
      <c r="A2634" s="108">
        <v>3799</v>
      </c>
      <c r="B2634" s="108" t="s">
        <v>5124</v>
      </c>
      <c r="C2634" s="108" t="s">
        <v>202</v>
      </c>
      <c r="D2634" s="108" t="s">
        <v>203</v>
      </c>
      <c r="E2634" s="109" t="s">
        <v>5125</v>
      </c>
    </row>
    <row r="2635" spans="1:5">
      <c r="A2635" s="108">
        <v>12239</v>
      </c>
      <c r="B2635" s="108" t="s">
        <v>5126</v>
      </c>
      <c r="C2635" s="108" t="s">
        <v>202</v>
      </c>
      <c r="D2635" s="108" t="s">
        <v>203</v>
      </c>
      <c r="E2635" s="109" t="s">
        <v>5127</v>
      </c>
    </row>
    <row r="2636" spans="1:5">
      <c r="A2636" s="108">
        <v>38773</v>
      </c>
      <c r="B2636" s="108" t="s">
        <v>5128</v>
      </c>
      <c r="C2636" s="108" t="s">
        <v>202</v>
      </c>
      <c r="D2636" s="108" t="s">
        <v>203</v>
      </c>
      <c r="E2636" s="109" t="s">
        <v>5129</v>
      </c>
    </row>
    <row r="2637" spans="1:5">
      <c r="A2637" s="108">
        <v>12271</v>
      </c>
      <c r="B2637" s="108" t="s">
        <v>5130</v>
      </c>
      <c r="C2637" s="108" t="s">
        <v>202</v>
      </c>
      <c r="D2637" s="108" t="s">
        <v>203</v>
      </c>
      <c r="E2637" s="109" t="s">
        <v>5131</v>
      </c>
    </row>
    <row r="2638" spans="1:5">
      <c r="A2638" s="108">
        <v>13382</v>
      </c>
      <c r="B2638" s="108" t="s">
        <v>5132</v>
      </c>
      <c r="C2638" s="108" t="s">
        <v>202</v>
      </c>
      <c r="D2638" s="108" t="s">
        <v>203</v>
      </c>
      <c r="E2638" s="109" t="s">
        <v>5133</v>
      </c>
    </row>
    <row r="2639" spans="1:5">
      <c r="A2639" s="108">
        <v>38785</v>
      </c>
      <c r="B2639" s="108" t="s">
        <v>5134</v>
      </c>
      <c r="C2639" s="108" t="s">
        <v>202</v>
      </c>
      <c r="D2639" s="108" t="s">
        <v>203</v>
      </c>
      <c r="E2639" s="109" t="s">
        <v>5135</v>
      </c>
    </row>
    <row r="2640" spans="1:5">
      <c r="A2640" s="108">
        <v>38786</v>
      </c>
      <c r="B2640" s="108" t="s">
        <v>5136</v>
      </c>
      <c r="C2640" s="108" t="s">
        <v>202</v>
      </c>
      <c r="D2640" s="108" t="s">
        <v>203</v>
      </c>
      <c r="E2640" s="109" t="s">
        <v>5137</v>
      </c>
    </row>
    <row r="2641" spans="1:5">
      <c r="A2641" s="108">
        <v>39385</v>
      </c>
      <c r="B2641" s="108" t="s">
        <v>5138</v>
      </c>
      <c r="C2641" s="108" t="s">
        <v>202</v>
      </c>
      <c r="D2641" s="108" t="s">
        <v>203</v>
      </c>
      <c r="E2641" s="109" t="s">
        <v>1421</v>
      </c>
    </row>
    <row r="2642" spans="1:5">
      <c r="A2642" s="108">
        <v>39389</v>
      </c>
      <c r="B2642" s="108" t="s">
        <v>5139</v>
      </c>
      <c r="C2642" s="108" t="s">
        <v>202</v>
      </c>
      <c r="D2642" s="108" t="s">
        <v>203</v>
      </c>
      <c r="E2642" s="109" t="s">
        <v>4121</v>
      </c>
    </row>
    <row r="2643" spans="1:5">
      <c r="A2643" s="108">
        <v>39390</v>
      </c>
      <c r="B2643" s="108" t="s">
        <v>5140</v>
      </c>
      <c r="C2643" s="108" t="s">
        <v>202</v>
      </c>
      <c r="D2643" s="108" t="s">
        <v>203</v>
      </c>
      <c r="E2643" s="109" t="s">
        <v>5141</v>
      </c>
    </row>
    <row r="2644" spans="1:5">
      <c r="A2644" s="108">
        <v>39391</v>
      </c>
      <c r="B2644" s="108" t="s">
        <v>5142</v>
      </c>
      <c r="C2644" s="108" t="s">
        <v>202</v>
      </c>
      <c r="D2644" s="108" t="s">
        <v>203</v>
      </c>
      <c r="E2644" s="109" t="s">
        <v>5143</v>
      </c>
    </row>
    <row r="2645" spans="1:5">
      <c r="A2645" s="108">
        <v>3803</v>
      </c>
      <c r="B2645" s="108" t="s">
        <v>5144</v>
      </c>
      <c r="C2645" s="108" t="s">
        <v>202</v>
      </c>
      <c r="D2645" s="108" t="s">
        <v>203</v>
      </c>
      <c r="E2645" s="109" t="s">
        <v>5145</v>
      </c>
    </row>
    <row r="2646" spans="1:5">
      <c r="A2646" s="108">
        <v>38770</v>
      </c>
      <c r="B2646" s="108" t="s">
        <v>5146</v>
      </c>
      <c r="C2646" s="108" t="s">
        <v>202</v>
      </c>
      <c r="D2646" s="108" t="s">
        <v>203</v>
      </c>
      <c r="E2646" s="109" t="s">
        <v>2085</v>
      </c>
    </row>
    <row r="2647" spans="1:5">
      <c r="A2647" s="108">
        <v>12267</v>
      </c>
      <c r="B2647" s="108" t="s">
        <v>5147</v>
      </c>
      <c r="C2647" s="108" t="s">
        <v>202</v>
      </c>
      <c r="D2647" s="108" t="s">
        <v>203</v>
      </c>
      <c r="E2647" s="109" t="s">
        <v>5148</v>
      </c>
    </row>
    <row r="2648" spans="1:5">
      <c r="A2648" s="108">
        <v>43265</v>
      </c>
      <c r="B2648" s="108" t="s">
        <v>5149</v>
      </c>
      <c r="C2648" s="108" t="s">
        <v>202</v>
      </c>
      <c r="D2648" s="108" t="s">
        <v>203</v>
      </c>
      <c r="E2648" s="109" t="s">
        <v>5150</v>
      </c>
    </row>
    <row r="2649" spans="1:5">
      <c r="A2649" s="108">
        <v>12266</v>
      </c>
      <c r="B2649" s="108" t="s">
        <v>5151</v>
      </c>
      <c r="C2649" s="108" t="s">
        <v>202</v>
      </c>
      <c r="D2649" s="108" t="s">
        <v>203</v>
      </c>
      <c r="E2649" s="109" t="s">
        <v>5152</v>
      </c>
    </row>
    <row r="2650" spans="1:5">
      <c r="A2650" s="108">
        <v>39378</v>
      </c>
      <c r="B2650" s="108" t="s">
        <v>5153</v>
      </c>
      <c r="C2650" s="108" t="s">
        <v>202</v>
      </c>
      <c r="D2650" s="108" t="s">
        <v>203</v>
      </c>
      <c r="E2650" s="109" t="s">
        <v>5154</v>
      </c>
    </row>
    <row r="2651" spans="1:5">
      <c r="A2651" s="108">
        <v>43543</v>
      </c>
      <c r="B2651" s="108" t="s">
        <v>5155</v>
      </c>
      <c r="C2651" s="108" t="s">
        <v>202</v>
      </c>
      <c r="D2651" s="108" t="s">
        <v>203</v>
      </c>
      <c r="E2651" s="109" t="s">
        <v>5156</v>
      </c>
    </row>
    <row r="2652" spans="1:5">
      <c r="A2652" s="108">
        <v>38775</v>
      </c>
      <c r="B2652" s="108" t="s">
        <v>5157</v>
      </c>
      <c r="C2652" s="108" t="s">
        <v>202</v>
      </c>
      <c r="D2652" s="108" t="s">
        <v>203</v>
      </c>
      <c r="E2652" s="109" t="s">
        <v>5158</v>
      </c>
    </row>
    <row r="2653" spans="1:5">
      <c r="A2653" s="108">
        <v>44252</v>
      </c>
      <c r="B2653" s="108" t="s">
        <v>5159</v>
      </c>
      <c r="C2653" s="108" t="s">
        <v>202</v>
      </c>
      <c r="D2653" s="108" t="s">
        <v>203</v>
      </c>
      <c r="E2653" s="109" t="s">
        <v>5160</v>
      </c>
    </row>
    <row r="2654" spans="1:5">
      <c r="A2654" s="108">
        <v>21119</v>
      </c>
      <c r="B2654" s="108" t="s">
        <v>5161</v>
      </c>
      <c r="C2654" s="108" t="s">
        <v>202</v>
      </c>
      <c r="D2654" s="108" t="s">
        <v>203</v>
      </c>
      <c r="E2654" s="109" t="s">
        <v>2854</v>
      </c>
    </row>
    <row r="2655" spans="1:5">
      <c r="A2655" s="108">
        <v>37974</v>
      </c>
      <c r="B2655" s="108" t="s">
        <v>5162</v>
      </c>
      <c r="C2655" s="108" t="s">
        <v>202</v>
      </c>
      <c r="D2655" s="108" t="s">
        <v>203</v>
      </c>
      <c r="E2655" s="109" t="s">
        <v>3869</v>
      </c>
    </row>
    <row r="2656" spans="1:5">
      <c r="A2656" s="108">
        <v>37975</v>
      </c>
      <c r="B2656" s="108" t="s">
        <v>5163</v>
      </c>
      <c r="C2656" s="108" t="s">
        <v>202</v>
      </c>
      <c r="D2656" s="108" t="s">
        <v>203</v>
      </c>
      <c r="E2656" s="109" t="s">
        <v>516</v>
      </c>
    </row>
    <row r="2657" spans="1:5">
      <c r="A2657" s="108">
        <v>37976</v>
      </c>
      <c r="B2657" s="108" t="s">
        <v>5164</v>
      </c>
      <c r="C2657" s="108" t="s">
        <v>202</v>
      </c>
      <c r="D2657" s="108" t="s">
        <v>203</v>
      </c>
      <c r="E2657" s="109" t="s">
        <v>5165</v>
      </c>
    </row>
    <row r="2658" spans="1:5">
      <c r="A2658" s="108">
        <v>37977</v>
      </c>
      <c r="B2658" s="108" t="s">
        <v>5166</v>
      </c>
      <c r="C2658" s="108" t="s">
        <v>202</v>
      </c>
      <c r="D2658" s="108" t="s">
        <v>203</v>
      </c>
      <c r="E2658" s="109" t="s">
        <v>4952</v>
      </c>
    </row>
    <row r="2659" spans="1:5">
      <c r="A2659" s="108">
        <v>37978</v>
      </c>
      <c r="B2659" s="108" t="s">
        <v>5167</v>
      </c>
      <c r="C2659" s="108" t="s">
        <v>202</v>
      </c>
      <c r="D2659" s="108" t="s">
        <v>203</v>
      </c>
      <c r="E2659" s="109" t="s">
        <v>5168</v>
      </c>
    </row>
    <row r="2660" spans="1:5">
      <c r="A2660" s="108">
        <v>37979</v>
      </c>
      <c r="B2660" s="108" t="s">
        <v>5169</v>
      </c>
      <c r="C2660" s="108" t="s">
        <v>202</v>
      </c>
      <c r="D2660" s="108" t="s">
        <v>203</v>
      </c>
      <c r="E2660" s="109" t="s">
        <v>5170</v>
      </c>
    </row>
    <row r="2661" spans="1:5">
      <c r="A2661" s="108">
        <v>37980</v>
      </c>
      <c r="B2661" s="108" t="s">
        <v>5171</v>
      </c>
      <c r="C2661" s="108" t="s">
        <v>202</v>
      </c>
      <c r="D2661" s="108" t="s">
        <v>203</v>
      </c>
      <c r="E2661" s="109" t="s">
        <v>5172</v>
      </c>
    </row>
    <row r="2662" spans="1:5">
      <c r="A2662" s="108">
        <v>36147</v>
      </c>
      <c r="B2662" s="108" t="s">
        <v>5173</v>
      </c>
      <c r="C2662" s="108" t="s">
        <v>1005</v>
      </c>
      <c r="D2662" s="108" t="s">
        <v>203</v>
      </c>
      <c r="E2662" s="109" t="s">
        <v>5174</v>
      </c>
    </row>
    <row r="2663" spans="1:5">
      <c r="A2663" s="108">
        <v>12731</v>
      </c>
      <c r="B2663" s="108" t="s">
        <v>5175</v>
      </c>
      <c r="C2663" s="108" t="s">
        <v>202</v>
      </c>
      <c r="D2663" s="108" t="s">
        <v>206</v>
      </c>
      <c r="E2663" s="109" t="s">
        <v>5176</v>
      </c>
    </row>
    <row r="2664" spans="1:5">
      <c r="A2664" s="108">
        <v>12723</v>
      </c>
      <c r="B2664" s="108" t="s">
        <v>5177</v>
      </c>
      <c r="C2664" s="108" t="s">
        <v>202</v>
      </c>
      <c r="D2664" s="108" t="s">
        <v>206</v>
      </c>
      <c r="E2664" s="109" t="s">
        <v>220</v>
      </c>
    </row>
    <row r="2665" spans="1:5">
      <c r="A2665" s="108">
        <v>12724</v>
      </c>
      <c r="B2665" s="108" t="s">
        <v>5178</v>
      </c>
      <c r="C2665" s="108" t="s">
        <v>202</v>
      </c>
      <c r="D2665" s="108" t="s">
        <v>206</v>
      </c>
      <c r="E2665" s="109" t="s">
        <v>4971</v>
      </c>
    </row>
    <row r="2666" spans="1:5">
      <c r="A2666" s="108">
        <v>12725</v>
      </c>
      <c r="B2666" s="108" t="s">
        <v>5179</v>
      </c>
      <c r="C2666" s="108" t="s">
        <v>202</v>
      </c>
      <c r="D2666" s="108" t="s">
        <v>206</v>
      </c>
      <c r="E2666" s="109" t="s">
        <v>3708</v>
      </c>
    </row>
    <row r="2667" spans="1:5">
      <c r="A2667" s="108">
        <v>12726</v>
      </c>
      <c r="B2667" s="108" t="s">
        <v>5180</v>
      </c>
      <c r="C2667" s="108" t="s">
        <v>202</v>
      </c>
      <c r="D2667" s="108" t="s">
        <v>206</v>
      </c>
      <c r="E2667" s="109" t="s">
        <v>5181</v>
      </c>
    </row>
    <row r="2668" spans="1:5">
      <c r="A2668" s="108">
        <v>12727</v>
      </c>
      <c r="B2668" s="108" t="s">
        <v>5182</v>
      </c>
      <c r="C2668" s="108" t="s">
        <v>202</v>
      </c>
      <c r="D2668" s="108" t="s">
        <v>206</v>
      </c>
      <c r="E2668" s="109" t="s">
        <v>4531</v>
      </c>
    </row>
    <row r="2669" spans="1:5">
      <c r="A2669" s="108">
        <v>12728</v>
      </c>
      <c r="B2669" s="108" t="s">
        <v>5183</v>
      </c>
      <c r="C2669" s="108" t="s">
        <v>202</v>
      </c>
      <c r="D2669" s="108" t="s">
        <v>206</v>
      </c>
      <c r="E2669" s="109" t="s">
        <v>5184</v>
      </c>
    </row>
    <row r="2670" spans="1:5">
      <c r="A2670" s="108">
        <v>12729</v>
      </c>
      <c r="B2670" s="108" t="s">
        <v>5185</v>
      </c>
      <c r="C2670" s="108" t="s">
        <v>202</v>
      </c>
      <c r="D2670" s="108" t="s">
        <v>206</v>
      </c>
      <c r="E2670" s="109" t="s">
        <v>5186</v>
      </c>
    </row>
    <row r="2671" spans="1:5">
      <c r="A2671" s="108">
        <v>12730</v>
      </c>
      <c r="B2671" s="108" t="s">
        <v>5187</v>
      </c>
      <c r="C2671" s="108" t="s">
        <v>202</v>
      </c>
      <c r="D2671" s="108" t="s">
        <v>206</v>
      </c>
      <c r="E2671" s="109" t="s">
        <v>5188</v>
      </c>
    </row>
    <row r="2672" spans="1:5">
      <c r="A2672" s="108">
        <v>3840</v>
      </c>
      <c r="B2672" s="108" t="s">
        <v>5189</v>
      </c>
      <c r="C2672" s="108" t="s">
        <v>202</v>
      </c>
      <c r="D2672" s="108" t="s">
        <v>206</v>
      </c>
      <c r="E2672" s="109" t="s">
        <v>5190</v>
      </c>
    </row>
    <row r="2673" spans="1:5">
      <c r="A2673" s="108">
        <v>3838</v>
      </c>
      <c r="B2673" s="108" t="s">
        <v>5191</v>
      </c>
      <c r="C2673" s="108" t="s">
        <v>202</v>
      </c>
      <c r="D2673" s="108" t="s">
        <v>206</v>
      </c>
      <c r="E2673" s="109" t="s">
        <v>5192</v>
      </c>
    </row>
    <row r="2674" spans="1:5">
      <c r="A2674" s="108">
        <v>3844</v>
      </c>
      <c r="B2674" s="108" t="s">
        <v>5193</v>
      </c>
      <c r="C2674" s="108" t="s">
        <v>202</v>
      </c>
      <c r="D2674" s="108" t="s">
        <v>206</v>
      </c>
      <c r="E2674" s="109" t="s">
        <v>5194</v>
      </c>
    </row>
    <row r="2675" spans="1:5">
      <c r="A2675" s="108">
        <v>3839</v>
      </c>
      <c r="B2675" s="108" t="s">
        <v>5195</v>
      </c>
      <c r="C2675" s="108" t="s">
        <v>202</v>
      </c>
      <c r="D2675" s="108" t="s">
        <v>206</v>
      </c>
      <c r="E2675" s="109" t="s">
        <v>5196</v>
      </c>
    </row>
    <row r="2676" spans="1:5">
      <c r="A2676" s="108">
        <v>3843</v>
      </c>
      <c r="B2676" s="108" t="s">
        <v>5197</v>
      </c>
      <c r="C2676" s="108" t="s">
        <v>202</v>
      </c>
      <c r="D2676" s="108" t="s">
        <v>206</v>
      </c>
      <c r="E2676" s="109" t="s">
        <v>5198</v>
      </c>
    </row>
    <row r="2677" spans="1:5">
      <c r="A2677" s="108">
        <v>3900</v>
      </c>
      <c r="B2677" s="108" t="s">
        <v>5199</v>
      </c>
      <c r="C2677" s="108" t="s">
        <v>202</v>
      </c>
      <c r="D2677" s="108" t="s">
        <v>203</v>
      </c>
      <c r="E2677" s="109" t="s">
        <v>5200</v>
      </c>
    </row>
    <row r="2678" spans="1:5">
      <c r="A2678" s="108">
        <v>3846</v>
      </c>
      <c r="B2678" s="108" t="s">
        <v>5201</v>
      </c>
      <c r="C2678" s="108" t="s">
        <v>202</v>
      </c>
      <c r="D2678" s="108" t="s">
        <v>203</v>
      </c>
      <c r="E2678" s="109" t="s">
        <v>5202</v>
      </c>
    </row>
    <row r="2679" spans="1:5">
      <c r="A2679" s="108">
        <v>3886</v>
      </c>
      <c r="B2679" s="108" t="s">
        <v>5203</v>
      </c>
      <c r="C2679" s="108" t="s">
        <v>202</v>
      </c>
      <c r="D2679" s="108" t="s">
        <v>203</v>
      </c>
      <c r="E2679" s="109" t="s">
        <v>5204</v>
      </c>
    </row>
    <row r="2680" spans="1:5">
      <c r="A2680" s="108">
        <v>3854</v>
      </c>
      <c r="B2680" s="108" t="s">
        <v>5205</v>
      </c>
      <c r="C2680" s="108" t="s">
        <v>202</v>
      </c>
      <c r="D2680" s="108" t="s">
        <v>203</v>
      </c>
      <c r="E2680" s="109" t="s">
        <v>936</v>
      </c>
    </row>
    <row r="2681" spans="1:5">
      <c r="A2681" s="108">
        <v>3873</v>
      </c>
      <c r="B2681" s="108" t="s">
        <v>5206</v>
      </c>
      <c r="C2681" s="108" t="s">
        <v>202</v>
      </c>
      <c r="D2681" s="108" t="s">
        <v>203</v>
      </c>
      <c r="E2681" s="109" t="s">
        <v>5207</v>
      </c>
    </row>
    <row r="2682" spans="1:5">
      <c r="A2682" s="108">
        <v>38021</v>
      </c>
      <c r="B2682" s="108" t="s">
        <v>5208</v>
      </c>
      <c r="C2682" s="108" t="s">
        <v>202</v>
      </c>
      <c r="D2682" s="108" t="s">
        <v>203</v>
      </c>
      <c r="E2682" s="109" t="s">
        <v>5209</v>
      </c>
    </row>
    <row r="2683" spans="1:5">
      <c r="A2683" s="108">
        <v>43838</v>
      </c>
      <c r="B2683" s="108" t="s">
        <v>5210</v>
      </c>
      <c r="C2683" s="108" t="s">
        <v>202</v>
      </c>
      <c r="D2683" s="108" t="s">
        <v>203</v>
      </c>
      <c r="E2683" s="109" t="s">
        <v>5211</v>
      </c>
    </row>
    <row r="2684" spans="1:5">
      <c r="A2684" s="108">
        <v>3847</v>
      </c>
      <c r="B2684" s="108" t="s">
        <v>5212</v>
      </c>
      <c r="C2684" s="108" t="s">
        <v>202</v>
      </c>
      <c r="D2684" s="108" t="s">
        <v>203</v>
      </c>
      <c r="E2684" s="109" t="s">
        <v>5213</v>
      </c>
    </row>
    <row r="2685" spans="1:5">
      <c r="A2685" s="108">
        <v>38022</v>
      </c>
      <c r="B2685" s="108" t="s">
        <v>5214</v>
      </c>
      <c r="C2685" s="108" t="s">
        <v>202</v>
      </c>
      <c r="D2685" s="108" t="s">
        <v>203</v>
      </c>
      <c r="E2685" s="109" t="s">
        <v>5215</v>
      </c>
    </row>
    <row r="2686" spans="1:5">
      <c r="A2686" s="108">
        <v>3830</v>
      </c>
      <c r="B2686" s="108" t="s">
        <v>5216</v>
      </c>
      <c r="C2686" s="108" t="s">
        <v>202</v>
      </c>
      <c r="D2686" s="108" t="s">
        <v>203</v>
      </c>
      <c r="E2686" s="109" t="s">
        <v>5217</v>
      </c>
    </row>
    <row r="2687" spans="1:5">
      <c r="A2687" s="108">
        <v>37981</v>
      </c>
      <c r="B2687" s="108" t="s">
        <v>5218</v>
      </c>
      <c r="C2687" s="108" t="s">
        <v>202</v>
      </c>
      <c r="D2687" s="108" t="s">
        <v>203</v>
      </c>
      <c r="E2687" s="109" t="s">
        <v>5219</v>
      </c>
    </row>
    <row r="2688" spans="1:5">
      <c r="A2688" s="108">
        <v>37982</v>
      </c>
      <c r="B2688" s="108" t="s">
        <v>5220</v>
      </c>
      <c r="C2688" s="108" t="s">
        <v>202</v>
      </c>
      <c r="D2688" s="108" t="s">
        <v>203</v>
      </c>
      <c r="E2688" s="109" t="s">
        <v>5221</v>
      </c>
    </row>
    <row r="2689" spans="1:5">
      <c r="A2689" s="108">
        <v>37983</v>
      </c>
      <c r="B2689" s="108" t="s">
        <v>5222</v>
      </c>
      <c r="C2689" s="108" t="s">
        <v>202</v>
      </c>
      <c r="D2689" s="108" t="s">
        <v>203</v>
      </c>
      <c r="E2689" s="109" t="s">
        <v>2800</v>
      </c>
    </row>
    <row r="2690" spans="1:5">
      <c r="A2690" s="108">
        <v>37984</v>
      </c>
      <c r="B2690" s="108" t="s">
        <v>5223</v>
      </c>
      <c r="C2690" s="108" t="s">
        <v>202</v>
      </c>
      <c r="D2690" s="108" t="s">
        <v>203</v>
      </c>
      <c r="E2690" s="109" t="s">
        <v>5224</v>
      </c>
    </row>
    <row r="2691" spans="1:5">
      <c r="A2691" s="108">
        <v>37985</v>
      </c>
      <c r="B2691" s="108" t="s">
        <v>5225</v>
      </c>
      <c r="C2691" s="108" t="s">
        <v>202</v>
      </c>
      <c r="D2691" s="108" t="s">
        <v>203</v>
      </c>
      <c r="E2691" s="109" t="s">
        <v>5226</v>
      </c>
    </row>
    <row r="2692" spans="1:5">
      <c r="A2692" s="108">
        <v>3826</v>
      </c>
      <c r="B2692" s="108" t="s">
        <v>5227</v>
      </c>
      <c r="C2692" s="108" t="s">
        <v>202</v>
      </c>
      <c r="D2692" s="108" t="s">
        <v>206</v>
      </c>
      <c r="E2692" s="109" t="s">
        <v>5228</v>
      </c>
    </row>
    <row r="2693" spans="1:5">
      <c r="A2693" s="108">
        <v>3825</v>
      </c>
      <c r="B2693" s="108" t="s">
        <v>5229</v>
      </c>
      <c r="C2693" s="108" t="s">
        <v>202</v>
      </c>
      <c r="D2693" s="108" t="s">
        <v>206</v>
      </c>
      <c r="E2693" s="109" t="s">
        <v>5230</v>
      </c>
    </row>
    <row r="2694" spans="1:5">
      <c r="A2694" s="108">
        <v>3827</v>
      </c>
      <c r="B2694" s="108" t="s">
        <v>5231</v>
      </c>
      <c r="C2694" s="108" t="s">
        <v>202</v>
      </c>
      <c r="D2694" s="108" t="s">
        <v>206</v>
      </c>
      <c r="E2694" s="109" t="s">
        <v>5232</v>
      </c>
    </row>
    <row r="2695" spans="1:5">
      <c r="A2695" s="108">
        <v>20165</v>
      </c>
      <c r="B2695" s="108" t="s">
        <v>5233</v>
      </c>
      <c r="C2695" s="108" t="s">
        <v>202</v>
      </c>
      <c r="D2695" s="108" t="s">
        <v>203</v>
      </c>
      <c r="E2695" s="109" t="s">
        <v>3993</v>
      </c>
    </row>
    <row r="2696" spans="1:5">
      <c r="A2696" s="108">
        <v>20166</v>
      </c>
      <c r="B2696" s="108" t="s">
        <v>5234</v>
      </c>
      <c r="C2696" s="108" t="s">
        <v>202</v>
      </c>
      <c r="D2696" s="108" t="s">
        <v>203</v>
      </c>
      <c r="E2696" s="109" t="s">
        <v>5235</v>
      </c>
    </row>
    <row r="2697" spans="1:5">
      <c r="A2697" s="108">
        <v>20164</v>
      </c>
      <c r="B2697" s="108" t="s">
        <v>5236</v>
      </c>
      <c r="C2697" s="108" t="s">
        <v>202</v>
      </c>
      <c r="D2697" s="108" t="s">
        <v>203</v>
      </c>
      <c r="E2697" s="109" t="s">
        <v>4289</v>
      </c>
    </row>
    <row r="2698" spans="1:5">
      <c r="A2698" s="108">
        <v>3893</v>
      </c>
      <c r="B2698" s="108" t="s">
        <v>5237</v>
      </c>
      <c r="C2698" s="108" t="s">
        <v>202</v>
      </c>
      <c r="D2698" s="108" t="s">
        <v>203</v>
      </c>
      <c r="E2698" s="109" t="s">
        <v>5238</v>
      </c>
    </row>
    <row r="2699" spans="1:5">
      <c r="A2699" s="108">
        <v>3848</v>
      </c>
      <c r="B2699" s="108" t="s">
        <v>5239</v>
      </c>
      <c r="C2699" s="108" t="s">
        <v>202</v>
      </c>
      <c r="D2699" s="108" t="s">
        <v>203</v>
      </c>
      <c r="E2699" s="109" t="s">
        <v>5240</v>
      </c>
    </row>
    <row r="2700" spans="1:5">
      <c r="A2700" s="108">
        <v>3895</v>
      </c>
      <c r="B2700" s="108" t="s">
        <v>5241</v>
      </c>
      <c r="C2700" s="108" t="s">
        <v>202</v>
      </c>
      <c r="D2700" s="108" t="s">
        <v>203</v>
      </c>
      <c r="E2700" s="109" t="s">
        <v>1354</v>
      </c>
    </row>
    <row r="2701" spans="1:5">
      <c r="A2701" s="108">
        <v>12404</v>
      </c>
      <c r="B2701" s="108" t="s">
        <v>5242</v>
      </c>
      <c r="C2701" s="108" t="s">
        <v>202</v>
      </c>
      <c r="D2701" s="108" t="s">
        <v>206</v>
      </c>
      <c r="E2701" s="109" t="s">
        <v>5243</v>
      </c>
    </row>
    <row r="2702" spans="1:5">
      <c r="A2702" s="108">
        <v>3939</v>
      </c>
      <c r="B2702" s="108" t="s">
        <v>5244</v>
      </c>
      <c r="C2702" s="108" t="s">
        <v>202</v>
      </c>
      <c r="D2702" s="108" t="s">
        <v>206</v>
      </c>
      <c r="E2702" s="109" t="s">
        <v>4464</v>
      </c>
    </row>
    <row r="2703" spans="1:5">
      <c r="A2703" s="108">
        <v>3911</v>
      </c>
      <c r="B2703" s="108" t="s">
        <v>5245</v>
      </c>
      <c r="C2703" s="108" t="s">
        <v>202</v>
      </c>
      <c r="D2703" s="108" t="s">
        <v>206</v>
      </c>
      <c r="E2703" s="109" t="s">
        <v>5246</v>
      </c>
    </row>
    <row r="2704" spans="1:5">
      <c r="A2704" s="108">
        <v>3908</v>
      </c>
      <c r="B2704" s="108" t="s">
        <v>5247</v>
      </c>
      <c r="C2704" s="108" t="s">
        <v>202</v>
      </c>
      <c r="D2704" s="108" t="s">
        <v>206</v>
      </c>
      <c r="E2704" s="109" t="s">
        <v>5248</v>
      </c>
    </row>
    <row r="2705" spans="1:5">
      <c r="A2705" s="108">
        <v>3910</v>
      </c>
      <c r="B2705" s="108" t="s">
        <v>5249</v>
      </c>
      <c r="C2705" s="108" t="s">
        <v>202</v>
      </c>
      <c r="D2705" s="108" t="s">
        <v>206</v>
      </c>
      <c r="E2705" s="109" t="s">
        <v>5250</v>
      </c>
    </row>
    <row r="2706" spans="1:5">
      <c r="A2706" s="108">
        <v>3913</v>
      </c>
      <c r="B2706" s="108" t="s">
        <v>5251</v>
      </c>
      <c r="C2706" s="108" t="s">
        <v>202</v>
      </c>
      <c r="D2706" s="108" t="s">
        <v>206</v>
      </c>
      <c r="E2706" s="109" t="s">
        <v>5252</v>
      </c>
    </row>
    <row r="2707" spans="1:5">
      <c r="A2707" s="108">
        <v>3912</v>
      </c>
      <c r="B2707" s="108" t="s">
        <v>5253</v>
      </c>
      <c r="C2707" s="108" t="s">
        <v>202</v>
      </c>
      <c r="D2707" s="108" t="s">
        <v>206</v>
      </c>
      <c r="E2707" s="109" t="s">
        <v>5254</v>
      </c>
    </row>
    <row r="2708" spans="1:5">
      <c r="A2708" s="108">
        <v>3909</v>
      </c>
      <c r="B2708" s="108" t="s">
        <v>5255</v>
      </c>
      <c r="C2708" s="108" t="s">
        <v>202</v>
      </c>
      <c r="D2708" s="108" t="s">
        <v>206</v>
      </c>
      <c r="E2708" s="109" t="s">
        <v>2255</v>
      </c>
    </row>
    <row r="2709" spans="1:5">
      <c r="A2709" s="108">
        <v>3914</v>
      </c>
      <c r="B2709" s="108" t="s">
        <v>5256</v>
      </c>
      <c r="C2709" s="108" t="s">
        <v>202</v>
      </c>
      <c r="D2709" s="108" t="s">
        <v>206</v>
      </c>
      <c r="E2709" s="109" t="s">
        <v>5257</v>
      </c>
    </row>
    <row r="2710" spans="1:5">
      <c r="A2710" s="108">
        <v>3915</v>
      </c>
      <c r="B2710" s="108" t="s">
        <v>5258</v>
      </c>
      <c r="C2710" s="108" t="s">
        <v>202</v>
      </c>
      <c r="D2710" s="108" t="s">
        <v>206</v>
      </c>
      <c r="E2710" s="109" t="s">
        <v>5259</v>
      </c>
    </row>
    <row r="2711" spans="1:5">
      <c r="A2711" s="108">
        <v>3916</v>
      </c>
      <c r="B2711" s="108" t="s">
        <v>5260</v>
      </c>
      <c r="C2711" s="108" t="s">
        <v>202</v>
      </c>
      <c r="D2711" s="108" t="s">
        <v>206</v>
      </c>
      <c r="E2711" s="109" t="s">
        <v>5261</v>
      </c>
    </row>
    <row r="2712" spans="1:5">
      <c r="A2712" s="108">
        <v>3917</v>
      </c>
      <c r="B2712" s="108" t="s">
        <v>5262</v>
      </c>
      <c r="C2712" s="108" t="s">
        <v>202</v>
      </c>
      <c r="D2712" s="108" t="s">
        <v>206</v>
      </c>
      <c r="E2712" s="109" t="s">
        <v>5263</v>
      </c>
    </row>
    <row r="2713" spans="1:5">
      <c r="A2713" s="108">
        <v>1904</v>
      </c>
      <c r="B2713" s="108" t="s">
        <v>5264</v>
      </c>
      <c r="C2713" s="108" t="s">
        <v>202</v>
      </c>
      <c r="D2713" s="108" t="s">
        <v>203</v>
      </c>
      <c r="E2713" s="109" t="s">
        <v>5265</v>
      </c>
    </row>
    <row r="2714" spans="1:5">
      <c r="A2714" s="108">
        <v>1899</v>
      </c>
      <c r="B2714" s="108" t="s">
        <v>5266</v>
      </c>
      <c r="C2714" s="108" t="s">
        <v>202</v>
      </c>
      <c r="D2714" s="108" t="s">
        <v>203</v>
      </c>
      <c r="E2714" s="109" t="s">
        <v>1326</v>
      </c>
    </row>
    <row r="2715" spans="1:5">
      <c r="A2715" s="108">
        <v>1900</v>
      </c>
      <c r="B2715" s="108" t="s">
        <v>5267</v>
      </c>
      <c r="C2715" s="108" t="s">
        <v>202</v>
      </c>
      <c r="D2715" s="108" t="s">
        <v>203</v>
      </c>
      <c r="E2715" s="109" t="s">
        <v>375</v>
      </c>
    </row>
    <row r="2716" spans="1:5">
      <c r="A2716" s="108">
        <v>12407</v>
      </c>
      <c r="B2716" s="108" t="s">
        <v>5268</v>
      </c>
      <c r="C2716" s="108" t="s">
        <v>202</v>
      </c>
      <c r="D2716" s="108" t="s">
        <v>206</v>
      </c>
      <c r="E2716" s="109" t="s">
        <v>5269</v>
      </c>
    </row>
    <row r="2717" spans="1:5">
      <c r="A2717" s="108">
        <v>12408</v>
      </c>
      <c r="B2717" s="108" t="s">
        <v>5270</v>
      </c>
      <c r="C2717" s="108" t="s">
        <v>202</v>
      </c>
      <c r="D2717" s="108" t="s">
        <v>206</v>
      </c>
      <c r="E2717" s="109" t="s">
        <v>1678</v>
      </c>
    </row>
    <row r="2718" spans="1:5">
      <c r="A2718" s="108">
        <v>12409</v>
      </c>
      <c r="B2718" s="108" t="s">
        <v>5271</v>
      </c>
      <c r="C2718" s="108" t="s">
        <v>202</v>
      </c>
      <c r="D2718" s="108" t="s">
        <v>206</v>
      </c>
      <c r="E2718" s="109" t="s">
        <v>1678</v>
      </c>
    </row>
    <row r="2719" spans="1:5">
      <c r="A2719" s="108">
        <v>12410</v>
      </c>
      <c r="B2719" s="108" t="s">
        <v>5272</v>
      </c>
      <c r="C2719" s="108" t="s">
        <v>202</v>
      </c>
      <c r="D2719" s="108" t="s">
        <v>206</v>
      </c>
      <c r="E2719" s="109" t="s">
        <v>5095</v>
      </c>
    </row>
    <row r="2720" spans="1:5">
      <c r="A2720" s="108">
        <v>3936</v>
      </c>
      <c r="B2720" s="108" t="s">
        <v>5273</v>
      </c>
      <c r="C2720" s="108" t="s">
        <v>202</v>
      </c>
      <c r="D2720" s="108" t="s">
        <v>206</v>
      </c>
      <c r="E2720" s="109" t="s">
        <v>5274</v>
      </c>
    </row>
    <row r="2721" spans="1:5">
      <c r="A2721" s="108">
        <v>3922</v>
      </c>
      <c r="B2721" s="108" t="s">
        <v>5275</v>
      </c>
      <c r="C2721" s="108" t="s">
        <v>202</v>
      </c>
      <c r="D2721" s="108" t="s">
        <v>206</v>
      </c>
      <c r="E2721" s="109" t="s">
        <v>5276</v>
      </c>
    </row>
    <row r="2722" spans="1:5">
      <c r="A2722" s="108">
        <v>3924</v>
      </c>
      <c r="B2722" s="108" t="s">
        <v>5277</v>
      </c>
      <c r="C2722" s="108" t="s">
        <v>202</v>
      </c>
      <c r="D2722" s="108" t="s">
        <v>206</v>
      </c>
      <c r="E2722" s="109" t="s">
        <v>5274</v>
      </c>
    </row>
    <row r="2723" spans="1:5">
      <c r="A2723" s="108">
        <v>3923</v>
      </c>
      <c r="B2723" s="108" t="s">
        <v>5278</v>
      </c>
      <c r="C2723" s="108" t="s">
        <v>202</v>
      </c>
      <c r="D2723" s="108" t="s">
        <v>206</v>
      </c>
      <c r="E2723" s="109" t="s">
        <v>5274</v>
      </c>
    </row>
    <row r="2724" spans="1:5">
      <c r="A2724" s="108">
        <v>3937</v>
      </c>
      <c r="B2724" s="108" t="s">
        <v>5279</v>
      </c>
      <c r="C2724" s="108" t="s">
        <v>202</v>
      </c>
      <c r="D2724" s="108" t="s">
        <v>206</v>
      </c>
      <c r="E2724" s="109" t="s">
        <v>5280</v>
      </c>
    </row>
    <row r="2725" spans="1:5">
      <c r="A2725" s="108">
        <v>3921</v>
      </c>
      <c r="B2725" s="108" t="s">
        <v>5281</v>
      </c>
      <c r="C2725" s="108" t="s">
        <v>202</v>
      </c>
      <c r="D2725" s="108" t="s">
        <v>206</v>
      </c>
      <c r="E2725" s="109" t="s">
        <v>5282</v>
      </c>
    </row>
    <row r="2726" spans="1:5">
      <c r="A2726" s="108">
        <v>3920</v>
      </c>
      <c r="B2726" s="108" t="s">
        <v>5283</v>
      </c>
      <c r="C2726" s="108" t="s">
        <v>202</v>
      </c>
      <c r="D2726" s="108" t="s">
        <v>206</v>
      </c>
      <c r="E2726" s="109" t="s">
        <v>5280</v>
      </c>
    </row>
    <row r="2727" spans="1:5">
      <c r="A2727" s="108">
        <v>3938</v>
      </c>
      <c r="B2727" s="108" t="s">
        <v>5284</v>
      </c>
      <c r="C2727" s="108" t="s">
        <v>202</v>
      </c>
      <c r="D2727" s="108" t="s">
        <v>206</v>
      </c>
      <c r="E2727" s="109" t="s">
        <v>5285</v>
      </c>
    </row>
    <row r="2728" spans="1:5">
      <c r="A2728" s="108">
        <v>3919</v>
      </c>
      <c r="B2728" s="108" t="s">
        <v>5286</v>
      </c>
      <c r="C2728" s="108" t="s">
        <v>202</v>
      </c>
      <c r="D2728" s="108" t="s">
        <v>206</v>
      </c>
      <c r="E2728" s="109" t="s">
        <v>5287</v>
      </c>
    </row>
    <row r="2729" spans="1:5">
      <c r="A2729" s="108">
        <v>3927</v>
      </c>
      <c r="B2729" s="108" t="s">
        <v>5288</v>
      </c>
      <c r="C2729" s="108" t="s">
        <v>202</v>
      </c>
      <c r="D2729" s="108" t="s">
        <v>206</v>
      </c>
      <c r="E2729" s="109" t="s">
        <v>5289</v>
      </c>
    </row>
    <row r="2730" spans="1:5">
      <c r="A2730" s="108">
        <v>3928</v>
      </c>
      <c r="B2730" s="108" t="s">
        <v>5290</v>
      </c>
      <c r="C2730" s="108" t="s">
        <v>202</v>
      </c>
      <c r="D2730" s="108" t="s">
        <v>206</v>
      </c>
      <c r="E2730" s="109" t="s">
        <v>5289</v>
      </c>
    </row>
    <row r="2731" spans="1:5">
      <c r="A2731" s="108">
        <v>3926</v>
      </c>
      <c r="B2731" s="108" t="s">
        <v>5291</v>
      </c>
      <c r="C2731" s="108" t="s">
        <v>202</v>
      </c>
      <c r="D2731" s="108" t="s">
        <v>206</v>
      </c>
      <c r="E2731" s="109" t="s">
        <v>5292</v>
      </c>
    </row>
    <row r="2732" spans="1:5">
      <c r="A2732" s="108">
        <v>3935</v>
      </c>
      <c r="B2732" s="108" t="s">
        <v>5293</v>
      </c>
      <c r="C2732" s="108" t="s">
        <v>202</v>
      </c>
      <c r="D2732" s="108" t="s">
        <v>206</v>
      </c>
      <c r="E2732" s="109" t="s">
        <v>5292</v>
      </c>
    </row>
    <row r="2733" spans="1:5">
      <c r="A2733" s="108">
        <v>3925</v>
      </c>
      <c r="B2733" s="108" t="s">
        <v>5294</v>
      </c>
      <c r="C2733" s="108" t="s">
        <v>202</v>
      </c>
      <c r="D2733" s="108" t="s">
        <v>206</v>
      </c>
      <c r="E2733" s="109" t="s">
        <v>5292</v>
      </c>
    </row>
    <row r="2734" spans="1:5">
      <c r="A2734" s="108">
        <v>12406</v>
      </c>
      <c r="B2734" s="108" t="s">
        <v>5295</v>
      </c>
      <c r="C2734" s="108" t="s">
        <v>202</v>
      </c>
      <c r="D2734" s="108" t="s">
        <v>206</v>
      </c>
      <c r="E2734" s="109" t="s">
        <v>5296</v>
      </c>
    </row>
    <row r="2735" spans="1:5">
      <c r="A2735" s="108">
        <v>3929</v>
      </c>
      <c r="B2735" s="108" t="s">
        <v>5297</v>
      </c>
      <c r="C2735" s="108" t="s">
        <v>202</v>
      </c>
      <c r="D2735" s="108" t="s">
        <v>206</v>
      </c>
      <c r="E2735" s="109" t="s">
        <v>5298</v>
      </c>
    </row>
    <row r="2736" spans="1:5">
      <c r="A2736" s="108">
        <v>3931</v>
      </c>
      <c r="B2736" s="108" t="s">
        <v>5299</v>
      </c>
      <c r="C2736" s="108" t="s">
        <v>202</v>
      </c>
      <c r="D2736" s="108" t="s">
        <v>206</v>
      </c>
      <c r="E2736" s="109" t="s">
        <v>5298</v>
      </c>
    </row>
    <row r="2737" spans="1:5">
      <c r="A2737" s="108">
        <v>3930</v>
      </c>
      <c r="B2737" s="108" t="s">
        <v>5300</v>
      </c>
      <c r="C2737" s="108" t="s">
        <v>202</v>
      </c>
      <c r="D2737" s="108" t="s">
        <v>206</v>
      </c>
      <c r="E2737" s="109" t="s">
        <v>5298</v>
      </c>
    </row>
    <row r="2738" spans="1:5">
      <c r="A2738" s="108">
        <v>3932</v>
      </c>
      <c r="B2738" s="108" t="s">
        <v>5301</v>
      </c>
      <c r="C2738" s="108" t="s">
        <v>202</v>
      </c>
      <c r="D2738" s="108" t="s">
        <v>206</v>
      </c>
      <c r="E2738" s="109" t="s">
        <v>5302</v>
      </c>
    </row>
    <row r="2739" spans="1:5">
      <c r="A2739" s="108">
        <v>3933</v>
      </c>
      <c r="B2739" s="108" t="s">
        <v>5303</v>
      </c>
      <c r="C2739" s="108" t="s">
        <v>202</v>
      </c>
      <c r="D2739" s="108" t="s">
        <v>206</v>
      </c>
      <c r="E2739" s="109" t="s">
        <v>5302</v>
      </c>
    </row>
    <row r="2740" spans="1:5">
      <c r="A2740" s="108">
        <v>3934</v>
      </c>
      <c r="B2740" s="108" t="s">
        <v>5304</v>
      </c>
      <c r="C2740" s="108" t="s">
        <v>202</v>
      </c>
      <c r="D2740" s="108" t="s">
        <v>206</v>
      </c>
      <c r="E2740" s="109" t="s">
        <v>5302</v>
      </c>
    </row>
    <row r="2741" spans="1:5">
      <c r="A2741" s="108">
        <v>40355</v>
      </c>
      <c r="B2741" s="108" t="s">
        <v>5305</v>
      </c>
      <c r="C2741" s="108" t="s">
        <v>202</v>
      </c>
      <c r="D2741" s="108" t="s">
        <v>206</v>
      </c>
      <c r="E2741" s="109" t="s">
        <v>5306</v>
      </c>
    </row>
    <row r="2742" spans="1:5">
      <c r="A2742" s="108">
        <v>40364</v>
      </c>
      <c r="B2742" s="108" t="s">
        <v>5307</v>
      </c>
      <c r="C2742" s="108" t="s">
        <v>202</v>
      </c>
      <c r="D2742" s="108" t="s">
        <v>206</v>
      </c>
      <c r="E2742" s="109" t="s">
        <v>2701</v>
      </c>
    </row>
    <row r="2743" spans="1:5">
      <c r="A2743" s="108">
        <v>40361</v>
      </c>
      <c r="B2743" s="108" t="s">
        <v>5308</v>
      </c>
      <c r="C2743" s="108" t="s">
        <v>202</v>
      </c>
      <c r="D2743" s="108" t="s">
        <v>206</v>
      </c>
      <c r="E2743" s="109" t="s">
        <v>5309</v>
      </c>
    </row>
    <row r="2744" spans="1:5">
      <c r="A2744" s="108">
        <v>40358</v>
      </c>
      <c r="B2744" s="108" t="s">
        <v>5310</v>
      </c>
      <c r="C2744" s="108" t="s">
        <v>202</v>
      </c>
      <c r="D2744" s="108" t="s">
        <v>206</v>
      </c>
      <c r="E2744" s="109" t="s">
        <v>5311</v>
      </c>
    </row>
    <row r="2745" spans="1:5">
      <c r="A2745" s="108">
        <v>40370</v>
      </c>
      <c r="B2745" s="108" t="s">
        <v>5312</v>
      </c>
      <c r="C2745" s="108" t="s">
        <v>202</v>
      </c>
      <c r="D2745" s="108" t="s">
        <v>206</v>
      </c>
      <c r="E2745" s="109" t="s">
        <v>5313</v>
      </c>
    </row>
    <row r="2746" spans="1:5">
      <c r="A2746" s="108">
        <v>40367</v>
      </c>
      <c r="B2746" s="108" t="s">
        <v>5314</v>
      </c>
      <c r="C2746" s="108" t="s">
        <v>202</v>
      </c>
      <c r="D2746" s="108" t="s">
        <v>206</v>
      </c>
      <c r="E2746" s="109" t="s">
        <v>5315</v>
      </c>
    </row>
    <row r="2747" spans="1:5">
      <c r="A2747" s="108">
        <v>40373</v>
      </c>
      <c r="B2747" s="108" t="s">
        <v>5316</v>
      </c>
      <c r="C2747" s="108" t="s">
        <v>202</v>
      </c>
      <c r="D2747" s="108" t="s">
        <v>206</v>
      </c>
      <c r="E2747" s="109" t="s">
        <v>5317</v>
      </c>
    </row>
    <row r="2748" spans="1:5">
      <c r="A2748" s="108">
        <v>3907</v>
      </c>
      <c r="B2748" s="108" t="s">
        <v>5318</v>
      </c>
      <c r="C2748" s="108" t="s">
        <v>202</v>
      </c>
      <c r="D2748" s="108" t="s">
        <v>203</v>
      </c>
      <c r="E2748" s="109" t="s">
        <v>5319</v>
      </c>
    </row>
    <row r="2749" spans="1:5">
      <c r="A2749" s="108">
        <v>3889</v>
      </c>
      <c r="B2749" s="108" t="s">
        <v>5320</v>
      </c>
      <c r="C2749" s="108" t="s">
        <v>202</v>
      </c>
      <c r="D2749" s="108" t="s">
        <v>203</v>
      </c>
      <c r="E2749" s="109" t="s">
        <v>5321</v>
      </c>
    </row>
    <row r="2750" spans="1:5">
      <c r="A2750" s="108">
        <v>3868</v>
      </c>
      <c r="B2750" s="108" t="s">
        <v>5322</v>
      </c>
      <c r="C2750" s="108" t="s">
        <v>202</v>
      </c>
      <c r="D2750" s="108" t="s">
        <v>203</v>
      </c>
      <c r="E2750" s="109" t="s">
        <v>5323</v>
      </c>
    </row>
    <row r="2751" spans="1:5">
      <c r="A2751" s="108">
        <v>3869</v>
      </c>
      <c r="B2751" s="108" t="s">
        <v>5324</v>
      </c>
      <c r="C2751" s="108" t="s">
        <v>202</v>
      </c>
      <c r="D2751" s="108" t="s">
        <v>203</v>
      </c>
      <c r="E2751" s="109" t="s">
        <v>5325</v>
      </c>
    </row>
    <row r="2752" spans="1:5">
      <c r="A2752" s="108">
        <v>3872</v>
      </c>
      <c r="B2752" s="108" t="s">
        <v>5326</v>
      </c>
      <c r="C2752" s="108" t="s">
        <v>202</v>
      </c>
      <c r="D2752" s="108" t="s">
        <v>203</v>
      </c>
      <c r="E2752" s="109" t="s">
        <v>3641</v>
      </c>
    </row>
    <row r="2753" spans="1:5">
      <c r="A2753" s="108">
        <v>3850</v>
      </c>
      <c r="B2753" s="108" t="s">
        <v>5327</v>
      </c>
      <c r="C2753" s="108" t="s">
        <v>202</v>
      </c>
      <c r="D2753" s="108" t="s">
        <v>203</v>
      </c>
      <c r="E2753" s="109" t="s">
        <v>4758</v>
      </c>
    </row>
    <row r="2754" spans="1:5">
      <c r="A2754" s="108">
        <v>38023</v>
      </c>
      <c r="B2754" s="108" t="s">
        <v>5328</v>
      </c>
      <c r="C2754" s="108" t="s">
        <v>202</v>
      </c>
      <c r="D2754" s="108" t="s">
        <v>203</v>
      </c>
      <c r="E2754" s="109" t="s">
        <v>381</v>
      </c>
    </row>
    <row r="2755" spans="1:5">
      <c r="A2755" s="108">
        <v>37986</v>
      </c>
      <c r="B2755" s="108" t="s">
        <v>5329</v>
      </c>
      <c r="C2755" s="108" t="s">
        <v>202</v>
      </c>
      <c r="D2755" s="108" t="s">
        <v>203</v>
      </c>
      <c r="E2755" s="109" t="s">
        <v>5330</v>
      </c>
    </row>
    <row r="2756" spans="1:5">
      <c r="A2756" s="108">
        <v>37987</v>
      </c>
      <c r="B2756" s="108" t="s">
        <v>5331</v>
      </c>
      <c r="C2756" s="108" t="s">
        <v>202</v>
      </c>
      <c r="D2756" s="108" t="s">
        <v>203</v>
      </c>
      <c r="E2756" s="109" t="s">
        <v>1734</v>
      </c>
    </row>
    <row r="2757" spans="1:5">
      <c r="A2757" s="108">
        <v>37988</v>
      </c>
      <c r="B2757" s="108" t="s">
        <v>5332</v>
      </c>
      <c r="C2757" s="108" t="s">
        <v>202</v>
      </c>
      <c r="D2757" s="108" t="s">
        <v>203</v>
      </c>
      <c r="E2757" s="109" t="s">
        <v>5333</v>
      </c>
    </row>
    <row r="2758" spans="1:5">
      <c r="A2758" s="108">
        <v>21120</v>
      </c>
      <c r="B2758" s="108" t="s">
        <v>5334</v>
      </c>
      <c r="C2758" s="108" t="s">
        <v>202</v>
      </c>
      <c r="D2758" s="108" t="s">
        <v>203</v>
      </c>
      <c r="E2758" s="109" t="s">
        <v>385</v>
      </c>
    </row>
    <row r="2759" spans="1:5">
      <c r="A2759" s="108">
        <v>39318</v>
      </c>
      <c r="B2759" s="108" t="s">
        <v>5335</v>
      </c>
      <c r="C2759" s="108" t="s">
        <v>202</v>
      </c>
      <c r="D2759" s="108" t="s">
        <v>203</v>
      </c>
      <c r="E2759" s="109" t="s">
        <v>5336</v>
      </c>
    </row>
    <row r="2760" spans="1:5">
      <c r="A2760" s="108">
        <v>40366</v>
      </c>
      <c r="B2760" s="108" t="s">
        <v>5337</v>
      </c>
      <c r="C2760" s="108" t="s">
        <v>202</v>
      </c>
      <c r="D2760" s="108" t="s">
        <v>206</v>
      </c>
      <c r="E2760" s="109" t="s">
        <v>5338</v>
      </c>
    </row>
    <row r="2761" spans="1:5">
      <c r="A2761" s="108">
        <v>40363</v>
      </c>
      <c r="B2761" s="108" t="s">
        <v>5339</v>
      </c>
      <c r="C2761" s="108" t="s">
        <v>202</v>
      </c>
      <c r="D2761" s="108" t="s">
        <v>206</v>
      </c>
      <c r="E2761" s="109" t="s">
        <v>5340</v>
      </c>
    </row>
    <row r="2762" spans="1:5">
      <c r="A2762" s="108">
        <v>40354</v>
      </c>
      <c r="B2762" s="108" t="s">
        <v>5341</v>
      </c>
      <c r="C2762" s="108" t="s">
        <v>202</v>
      </c>
      <c r="D2762" s="108" t="s">
        <v>206</v>
      </c>
      <c r="E2762" s="109" t="s">
        <v>3366</v>
      </c>
    </row>
    <row r="2763" spans="1:5">
      <c r="A2763" s="108">
        <v>40360</v>
      </c>
      <c r="B2763" s="108" t="s">
        <v>5342</v>
      </c>
      <c r="C2763" s="108" t="s">
        <v>202</v>
      </c>
      <c r="D2763" s="108" t="s">
        <v>206</v>
      </c>
      <c r="E2763" s="109" t="s">
        <v>5343</v>
      </c>
    </row>
    <row r="2764" spans="1:5">
      <c r="A2764" s="108">
        <v>40372</v>
      </c>
      <c r="B2764" s="108" t="s">
        <v>5344</v>
      </c>
      <c r="C2764" s="108" t="s">
        <v>202</v>
      </c>
      <c r="D2764" s="108" t="s">
        <v>206</v>
      </c>
      <c r="E2764" s="109" t="s">
        <v>5345</v>
      </c>
    </row>
    <row r="2765" spans="1:5">
      <c r="A2765" s="108">
        <v>40369</v>
      </c>
      <c r="B2765" s="108" t="s">
        <v>5346</v>
      </c>
      <c r="C2765" s="108" t="s">
        <v>202</v>
      </c>
      <c r="D2765" s="108" t="s">
        <v>206</v>
      </c>
      <c r="E2765" s="109" t="s">
        <v>5347</v>
      </c>
    </row>
    <row r="2766" spans="1:5">
      <c r="A2766" s="108">
        <v>40357</v>
      </c>
      <c r="B2766" s="108" t="s">
        <v>5348</v>
      </c>
      <c r="C2766" s="108" t="s">
        <v>202</v>
      </c>
      <c r="D2766" s="108" t="s">
        <v>206</v>
      </c>
      <c r="E2766" s="109" t="s">
        <v>5311</v>
      </c>
    </row>
    <row r="2767" spans="1:5">
      <c r="A2767" s="108">
        <v>40375</v>
      </c>
      <c r="B2767" s="108" t="s">
        <v>5349</v>
      </c>
      <c r="C2767" s="108" t="s">
        <v>202</v>
      </c>
      <c r="D2767" s="108" t="s">
        <v>206</v>
      </c>
      <c r="E2767" s="109" t="s">
        <v>5350</v>
      </c>
    </row>
    <row r="2768" spans="1:5">
      <c r="A2768" s="108">
        <v>1893</v>
      </c>
      <c r="B2768" s="108" t="s">
        <v>5351</v>
      </c>
      <c r="C2768" s="108" t="s">
        <v>202</v>
      </c>
      <c r="D2768" s="108" t="s">
        <v>203</v>
      </c>
      <c r="E2768" s="109" t="s">
        <v>3321</v>
      </c>
    </row>
    <row r="2769" spans="1:5">
      <c r="A2769" s="108">
        <v>1902</v>
      </c>
      <c r="B2769" s="108" t="s">
        <v>5352</v>
      </c>
      <c r="C2769" s="108" t="s">
        <v>202</v>
      </c>
      <c r="D2769" s="108" t="s">
        <v>203</v>
      </c>
      <c r="E2769" s="109" t="s">
        <v>1085</v>
      </c>
    </row>
    <row r="2770" spans="1:5">
      <c r="A2770" s="108">
        <v>1901</v>
      </c>
      <c r="B2770" s="108" t="s">
        <v>5353</v>
      </c>
      <c r="C2770" s="108" t="s">
        <v>202</v>
      </c>
      <c r="D2770" s="108" t="s">
        <v>203</v>
      </c>
      <c r="E2770" s="109" t="s">
        <v>5354</v>
      </c>
    </row>
    <row r="2771" spans="1:5">
      <c r="A2771" s="108">
        <v>1892</v>
      </c>
      <c r="B2771" s="108" t="s">
        <v>5355</v>
      </c>
      <c r="C2771" s="108" t="s">
        <v>202</v>
      </c>
      <c r="D2771" s="108" t="s">
        <v>203</v>
      </c>
      <c r="E2771" s="109" t="s">
        <v>263</v>
      </c>
    </row>
    <row r="2772" spans="1:5">
      <c r="A2772" s="108">
        <v>1907</v>
      </c>
      <c r="B2772" s="108" t="s">
        <v>5356</v>
      </c>
      <c r="C2772" s="108" t="s">
        <v>202</v>
      </c>
      <c r="D2772" s="108" t="s">
        <v>203</v>
      </c>
      <c r="E2772" s="109" t="s">
        <v>5357</v>
      </c>
    </row>
    <row r="2773" spans="1:5">
      <c r="A2773" s="108">
        <v>1894</v>
      </c>
      <c r="B2773" s="108" t="s">
        <v>5358</v>
      </c>
      <c r="C2773" s="108" t="s">
        <v>202</v>
      </c>
      <c r="D2773" s="108" t="s">
        <v>203</v>
      </c>
      <c r="E2773" s="109" t="s">
        <v>4672</v>
      </c>
    </row>
    <row r="2774" spans="1:5">
      <c r="A2774" s="108">
        <v>1891</v>
      </c>
      <c r="B2774" s="108" t="s">
        <v>5359</v>
      </c>
      <c r="C2774" s="108" t="s">
        <v>202</v>
      </c>
      <c r="D2774" s="108" t="s">
        <v>203</v>
      </c>
      <c r="E2774" s="109" t="s">
        <v>3797</v>
      </c>
    </row>
    <row r="2775" spans="1:5">
      <c r="A2775" s="108">
        <v>1896</v>
      </c>
      <c r="B2775" s="108" t="s">
        <v>5360</v>
      </c>
      <c r="C2775" s="108" t="s">
        <v>202</v>
      </c>
      <c r="D2775" s="108" t="s">
        <v>203</v>
      </c>
      <c r="E2775" s="109" t="s">
        <v>5361</v>
      </c>
    </row>
    <row r="2776" spans="1:5">
      <c r="A2776" s="108">
        <v>1895</v>
      </c>
      <c r="B2776" s="108" t="s">
        <v>5362</v>
      </c>
      <c r="C2776" s="108" t="s">
        <v>202</v>
      </c>
      <c r="D2776" s="108" t="s">
        <v>203</v>
      </c>
      <c r="E2776" s="109" t="s">
        <v>5363</v>
      </c>
    </row>
    <row r="2777" spans="1:5">
      <c r="A2777" s="108">
        <v>2641</v>
      </c>
      <c r="B2777" s="108" t="s">
        <v>5364</v>
      </c>
      <c r="C2777" s="108" t="s">
        <v>202</v>
      </c>
      <c r="D2777" s="108" t="s">
        <v>203</v>
      </c>
      <c r="E2777" s="109" t="s">
        <v>5365</v>
      </c>
    </row>
    <row r="2778" spans="1:5">
      <c r="A2778" s="108">
        <v>2636</v>
      </c>
      <c r="B2778" s="108" t="s">
        <v>5366</v>
      </c>
      <c r="C2778" s="108" t="s">
        <v>202</v>
      </c>
      <c r="D2778" s="108" t="s">
        <v>203</v>
      </c>
      <c r="E2778" s="109" t="s">
        <v>5367</v>
      </c>
    </row>
    <row r="2779" spans="1:5">
      <c r="A2779" s="108">
        <v>2637</v>
      </c>
      <c r="B2779" s="108" t="s">
        <v>5368</v>
      </c>
      <c r="C2779" s="108" t="s">
        <v>202</v>
      </c>
      <c r="D2779" s="108" t="s">
        <v>203</v>
      </c>
      <c r="E2779" s="109" t="s">
        <v>5369</v>
      </c>
    </row>
    <row r="2780" spans="1:5">
      <c r="A2780" s="108">
        <v>2638</v>
      </c>
      <c r="B2780" s="108" t="s">
        <v>5370</v>
      </c>
      <c r="C2780" s="108" t="s">
        <v>202</v>
      </c>
      <c r="D2780" s="108" t="s">
        <v>203</v>
      </c>
      <c r="E2780" s="109" t="s">
        <v>2707</v>
      </c>
    </row>
    <row r="2781" spans="1:5">
      <c r="A2781" s="108">
        <v>2639</v>
      </c>
      <c r="B2781" s="108" t="s">
        <v>5371</v>
      </c>
      <c r="C2781" s="108" t="s">
        <v>202</v>
      </c>
      <c r="D2781" s="108" t="s">
        <v>203</v>
      </c>
      <c r="E2781" s="109" t="s">
        <v>830</v>
      </c>
    </row>
    <row r="2782" spans="1:5">
      <c r="A2782" s="108">
        <v>2644</v>
      </c>
      <c r="B2782" s="108" t="s">
        <v>5372</v>
      </c>
      <c r="C2782" s="108" t="s">
        <v>202</v>
      </c>
      <c r="D2782" s="108" t="s">
        <v>203</v>
      </c>
      <c r="E2782" s="109" t="s">
        <v>3871</v>
      </c>
    </row>
    <row r="2783" spans="1:5">
      <c r="A2783" s="108">
        <v>2643</v>
      </c>
      <c r="B2783" s="108" t="s">
        <v>5373</v>
      </c>
      <c r="C2783" s="108" t="s">
        <v>202</v>
      </c>
      <c r="D2783" s="108" t="s">
        <v>203</v>
      </c>
      <c r="E2783" s="109" t="s">
        <v>3163</v>
      </c>
    </row>
    <row r="2784" spans="1:5">
      <c r="A2784" s="108">
        <v>2640</v>
      </c>
      <c r="B2784" s="108" t="s">
        <v>5374</v>
      </c>
      <c r="C2784" s="108" t="s">
        <v>202</v>
      </c>
      <c r="D2784" s="108" t="s">
        <v>203</v>
      </c>
      <c r="E2784" s="109" t="s">
        <v>5375</v>
      </c>
    </row>
    <row r="2785" spans="1:5">
      <c r="A2785" s="108">
        <v>2642</v>
      </c>
      <c r="B2785" s="108" t="s">
        <v>5376</v>
      </c>
      <c r="C2785" s="108" t="s">
        <v>202</v>
      </c>
      <c r="D2785" s="108" t="s">
        <v>203</v>
      </c>
      <c r="E2785" s="109" t="s">
        <v>5377</v>
      </c>
    </row>
    <row r="2786" spans="1:5">
      <c r="A2786" s="108">
        <v>39855</v>
      </c>
      <c r="B2786" s="108" t="s">
        <v>5378</v>
      </c>
      <c r="C2786" s="108" t="s">
        <v>202</v>
      </c>
      <c r="D2786" s="108" t="s">
        <v>206</v>
      </c>
      <c r="E2786" s="109" t="s">
        <v>5379</v>
      </c>
    </row>
    <row r="2787" spans="1:5">
      <c r="A2787" s="108">
        <v>39856</v>
      </c>
      <c r="B2787" s="108" t="s">
        <v>5380</v>
      </c>
      <c r="C2787" s="108" t="s">
        <v>202</v>
      </c>
      <c r="D2787" s="108" t="s">
        <v>206</v>
      </c>
      <c r="E2787" s="109" t="s">
        <v>5381</v>
      </c>
    </row>
    <row r="2788" spans="1:5">
      <c r="A2788" s="108">
        <v>39857</v>
      </c>
      <c r="B2788" s="108" t="s">
        <v>5382</v>
      </c>
      <c r="C2788" s="108" t="s">
        <v>202</v>
      </c>
      <c r="D2788" s="108" t="s">
        <v>206</v>
      </c>
      <c r="E2788" s="109" t="s">
        <v>3708</v>
      </c>
    </row>
    <row r="2789" spans="1:5">
      <c r="A2789" s="108">
        <v>39858</v>
      </c>
      <c r="B2789" s="108" t="s">
        <v>5383</v>
      </c>
      <c r="C2789" s="108" t="s">
        <v>202</v>
      </c>
      <c r="D2789" s="108" t="s">
        <v>206</v>
      </c>
      <c r="E2789" s="109" t="s">
        <v>5384</v>
      </c>
    </row>
    <row r="2790" spans="1:5">
      <c r="A2790" s="108">
        <v>39859</v>
      </c>
      <c r="B2790" s="108" t="s">
        <v>5385</v>
      </c>
      <c r="C2790" s="108" t="s">
        <v>202</v>
      </c>
      <c r="D2790" s="108" t="s">
        <v>206</v>
      </c>
      <c r="E2790" s="109" t="s">
        <v>5386</v>
      </c>
    </row>
    <row r="2791" spans="1:5">
      <c r="A2791" s="108">
        <v>39860</v>
      </c>
      <c r="B2791" s="108" t="s">
        <v>5387</v>
      </c>
      <c r="C2791" s="108" t="s">
        <v>202</v>
      </c>
      <c r="D2791" s="108" t="s">
        <v>206</v>
      </c>
      <c r="E2791" s="109" t="s">
        <v>5388</v>
      </c>
    </row>
    <row r="2792" spans="1:5">
      <c r="A2792" s="108">
        <v>39861</v>
      </c>
      <c r="B2792" s="108" t="s">
        <v>5389</v>
      </c>
      <c r="C2792" s="108" t="s">
        <v>202</v>
      </c>
      <c r="D2792" s="108" t="s">
        <v>206</v>
      </c>
      <c r="E2792" s="109" t="s">
        <v>5186</v>
      </c>
    </row>
    <row r="2793" spans="1:5">
      <c r="A2793" s="108">
        <v>3867</v>
      </c>
      <c r="B2793" s="108" t="s">
        <v>5390</v>
      </c>
      <c r="C2793" s="108" t="s">
        <v>202</v>
      </c>
      <c r="D2793" s="108" t="s">
        <v>203</v>
      </c>
      <c r="E2793" s="109" t="s">
        <v>5391</v>
      </c>
    </row>
    <row r="2794" spans="1:5">
      <c r="A2794" s="108">
        <v>3861</v>
      </c>
      <c r="B2794" s="108" t="s">
        <v>5392</v>
      </c>
      <c r="C2794" s="108" t="s">
        <v>202</v>
      </c>
      <c r="D2794" s="108" t="s">
        <v>203</v>
      </c>
      <c r="E2794" s="109" t="s">
        <v>5393</v>
      </c>
    </row>
    <row r="2795" spans="1:5">
      <c r="A2795" s="108">
        <v>3904</v>
      </c>
      <c r="B2795" s="108" t="s">
        <v>5394</v>
      </c>
      <c r="C2795" s="108" t="s">
        <v>202</v>
      </c>
      <c r="D2795" s="108" t="s">
        <v>203</v>
      </c>
      <c r="E2795" s="109" t="s">
        <v>1616</v>
      </c>
    </row>
    <row r="2796" spans="1:5">
      <c r="A2796" s="108">
        <v>3903</v>
      </c>
      <c r="B2796" s="108" t="s">
        <v>5395</v>
      </c>
      <c r="C2796" s="108" t="s">
        <v>202</v>
      </c>
      <c r="D2796" s="108" t="s">
        <v>203</v>
      </c>
      <c r="E2796" s="109" t="s">
        <v>1944</v>
      </c>
    </row>
    <row r="2797" spans="1:5">
      <c r="A2797" s="108">
        <v>3862</v>
      </c>
      <c r="B2797" s="108" t="s">
        <v>5396</v>
      </c>
      <c r="C2797" s="108" t="s">
        <v>202</v>
      </c>
      <c r="D2797" s="108" t="s">
        <v>203</v>
      </c>
      <c r="E2797" s="109" t="s">
        <v>3345</v>
      </c>
    </row>
    <row r="2798" spans="1:5">
      <c r="A2798" s="108">
        <v>3863</v>
      </c>
      <c r="B2798" s="108" t="s">
        <v>5397</v>
      </c>
      <c r="C2798" s="108" t="s">
        <v>202</v>
      </c>
      <c r="D2798" s="108" t="s">
        <v>203</v>
      </c>
      <c r="E2798" s="109" t="s">
        <v>5398</v>
      </c>
    </row>
    <row r="2799" spans="1:5">
      <c r="A2799" s="108">
        <v>3864</v>
      </c>
      <c r="B2799" s="108" t="s">
        <v>5399</v>
      </c>
      <c r="C2799" s="108" t="s">
        <v>202</v>
      </c>
      <c r="D2799" s="108" t="s">
        <v>203</v>
      </c>
      <c r="E2799" s="109" t="s">
        <v>5400</v>
      </c>
    </row>
    <row r="2800" spans="1:5">
      <c r="A2800" s="108">
        <v>3865</v>
      </c>
      <c r="B2800" s="108" t="s">
        <v>5401</v>
      </c>
      <c r="C2800" s="108" t="s">
        <v>202</v>
      </c>
      <c r="D2800" s="108" t="s">
        <v>203</v>
      </c>
      <c r="E2800" s="109" t="s">
        <v>5402</v>
      </c>
    </row>
    <row r="2801" spans="1:5">
      <c r="A2801" s="108">
        <v>3866</v>
      </c>
      <c r="B2801" s="108" t="s">
        <v>5403</v>
      </c>
      <c r="C2801" s="108" t="s">
        <v>202</v>
      </c>
      <c r="D2801" s="108" t="s">
        <v>203</v>
      </c>
      <c r="E2801" s="109" t="s">
        <v>5404</v>
      </c>
    </row>
    <row r="2802" spans="1:5">
      <c r="A2802" s="108">
        <v>3878</v>
      </c>
      <c r="B2802" s="108" t="s">
        <v>5405</v>
      </c>
      <c r="C2802" s="108" t="s">
        <v>202</v>
      </c>
      <c r="D2802" s="108" t="s">
        <v>203</v>
      </c>
      <c r="E2802" s="109" t="s">
        <v>259</v>
      </c>
    </row>
    <row r="2803" spans="1:5">
      <c r="A2803" s="108">
        <v>3883</v>
      </c>
      <c r="B2803" s="108" t="s">
        <v>5406</v>
      </c>
      <c r="C2803" s="108" t="s">
        <v>202</v>
      </c>
      <c r="D2803" s="108" t="s">
        <v>203</v>
      </c>
      <c r="E2803" s="109" t="s">
        <v>5407</v>
      </c>
    </row>
    <row r="2804" spans="1:5">
      <c r="A2804" s="108">
        <v>3876</v>
      </c>
      <c r="B2804" s="108" t="s">
        <v>5408</v>
      </c>
      <c r="C2804" s="108" t="s">
        <v>202</v>
      </c>
      <c r="D2804" s="108" t="s">
        <v>203</v>
      </c>
      <c r="E2804" s="109" t="s">
        <v>5409</v>
      </c>
    </row>
    <row r="2805" spans="1:5">
      <c r="A2805" s="108">
        <v>3884</v>
      </c>
      <c r="B2805" s="108" t="s">
        <v>5410</v>
      </c>
      <c r="C2805" s="108" t="s">
        <v>202</v>
      </c>
      <c r="D2805" s="108" t="s">
        <v>203</v>
      </c>
      <c r="E2805" s="109" t="s">
        <v>561</v>
      </c>
    </row>
    <row r="2806" spans="1:5">
      <c r="A2806" s="108">
        <v>12892</v>
      </c>
      <c r="B2806" s="108" t="s">
        <v>5411</v>
      </c>
      <c r="C2806" s="108" t="s">
        <v>1005</v>
      </c>
      <c r="D2806" s="108" t="s">
        <v>203</v>
      </c>
      <c r="E2806" s="109" t="s">
        <v>3915</v>
      </c>
    </row>
    <row r="2807" spans="1:5">
      <c r="A2807" s="108">
        <v>38447</v>
      </c>
      <c r="B2807" s="108" t="s">
        <v>5412</v>
      </c>
      <c r="C2807" s="108" t="s">
        <v>202</v>
      </c>
      <c r="D2807" s="108" t="s">
        <v>206</v>
      </c>
      <c r="E2807" s="109" t="s">
        <v>5413</v>
      </c>
    </row>
    <row r="2808" spans="1:5">
      <c r="A2808" s="108">
        <v>36320</v>
      </c>
      <c r="B2808" s="108" t="s">
        <v>5414</v>
      </c>
      <c r="C2808" s="108" t="s">
        <v>202</v>
      </c>
      <c r="D2808" s="108" t="s">
        <v>206</v>
      </c>
      <c r="E2808" s="109" t="s">
        <v>1974</v>
      </c>
    </row>
    <row r="2809" spans="1:5">
      <c r="A2809" s="108">
        <v>36324</v>
      </c>
      <c r="B2809" s="108" t="s">
        <v>5415</v>
      </c>
      <c r="C2809" s="108" t="s">
        <v>202</v>
      </c>
      <c r="D2809" s="108" t="s">
        <v>206</v>
      </c>
      <c r="E2809" s="109" t="s">
        <v>885</v>
      </c>
    </row>
    <row r="2810" spans="1:5">
      <c r="A2810" s="108">
        <v>38441</v>
      </c>
      <c r="B2810" s="108" t="s">
        <v>5416</v>
      </c>
      <c r="C2810" s="108" t="s">
        <v>202</v>
      </c>
      <c r="D2810" s="108" t="s">
        <v>206</v>
      </c>
      <c r="E2810" s="109" t="s">
        <v>1113</v>
      </c>
    </row>
    <row r="2811" spans="1:5">
      <c r="A2811" s="108">
        <v>38442</v>
      </c>
      <c r="B2811" s="108" t="s">
        <v>5417</v>
      </c>
      <c r="C2811" s="108" t="s">
        <v>202</v>
      </c>
      <c r="D2811" s="108" t="s">
        <v>206</v>
      </c>
      <c r="E2811" s="109" t="s">
        <v>5418</v>
      </c>
    </row>
    <row r="2812" spans="1:5">
      <c r="A2812" s="108">
        <v>38443</v>
      </c>
      <c r="B2812" s="108" t="s">
        <v>5419</v>
      </c>
      <c r="C2812" s="108" t="s">
        <v>202</v>
      </c>
      <c r="D2812" s="108" t="s">
        <v>206</v>
      </c>
      <c r="E2812" s="109" t="s">
        <v>4055</v>
      </c>
    </row>
    <row r="2813" spans="1:5">
      <c r="A2813" s="108">
        <v>38444</v>
      </c>
      <c r="B2813" s="108" t="s">
        <v>5420</v>
      </c>
      <c r="C2813" s="108" t="s">
        <v>202</v>
      </c>
      <c r="D2813" s="108" t="s">
        <v>206</v>
      </c>
      <c r="E2813" s="109" t="s">
        <v>5421</v>
      </c>
    </row>
    <row r="2814" spans="1:5">
      <c r="A2814" s="108">
        <v>38445</v>
      </c>
      <c r="B2814" s="108" t="s">
        <v>5422</v>
      </c>
      <c r="C2814" s="108" t="s">
        <v>202</v>
      </c>
      <c r="D2814" s="108" t="s">
        <v>206</v>
      </c>
      <c r="E2814" s="109" t="s">
        <v>5423</v>
      </c>
    </row>
    <row r="2815" spans="1:5">
      <c r="A2815" s="108">
        <v>38446</v>
      </c>
      <c r="B2815" s="108" t="s">
        <v>5424</v>
      </c>
      <c r="C2815" s="108" t="s">
        <v>202</v>
      </c>
      <c r="D2815" s="108" t="s">
        <v>206</v>
      </c>
      <c r="E2815" s="109" t="s">
        <v>5425</v>
      </c>
    </row>
    <row r="2816" spans="1:5">
      <c r="A2816" s="108">
        <v>3837</v>
      </c>
      <c r="B2816" s="108" t="s">
        <v>5426</v>
      </c>
      <c r="C2816" s="108" t="s">
        <v>202</v>
      </c>
      <c r="D2816" s="108" t="s">
        <v>206</v>
      </c>
      <c r="E2816" s="109" t="s">
        <v>5427</v>
      </c>
    </row>
    <row r="2817" spans="1:5">
      <c r="A2817" s="108">
        <v>3845</v>
      </c>
      <c r="B2817" s="108" t="s">
        <v>5428</v>
      </c>
      <c r="C2817" s="108" t="s">
        <v>202</v>
      </c>
      <c r="D2817" s="108" t="s">
        <v>206</v>
      </c>
      <c r="E2817" s="109" t="s">
        <v>5429</v>
      </c>
    </row>
    <row r="2818" spans="1:5">
      <c r="A2818" s="108">
        <v>11045</v>
      </c>
      <c r="B2818" s="108" t="s">
        <v>5430</v>
      </c>
      <c r="C2818" s="108" t="s">
        <v>202</v>
      </c>
      <c r="D2818" s="108" t="s">
        <v>206</v>
      </c>
      <c r="E2818" s="109" t="s">
        <v>5431</v>
      </c>
    </row>
    <row r="2819" spans="1:5">
      <c r="A2819" s="108">
        <v>20170</v>
      </c>
      <c r="B2819" s="108" t="s">
        <v>5432</v>
      </c>
      <c r="C2819" s="108" t="s">
        <v>202</v>
      </c>
      <c r="D2819" s="108" t="s">
        <v>203</v>
      </c>
      <c r="E2819" s="109" t="s">
        <v>5433</v>
      </c>
    </row>
    <row r="2820" spans="1:5">
      <c r="A2820" s="108">
        <v>20171</v>
      </c>
      <c r="B2820" s="108" t="s">
        <v>5434</v>
      </c>
      <c r="C2820" s="108" t="s">
        <v>202</v>
      </c>
      <c r="D2820" s="108" t="s">
        <v>203</v>
      </c>
      <c r="E2820" s="109" t="s">
        <v>5435</v>
      </c>
    </row>
    <row r="2821" spans="1:5">
      <c r="A2821" s="108">
        <v>20167</v>
      </c>
      <c r="B2821" s="108" t="s">
        <v>5436</v>
      </c>
      <c r="C2821" s="108" t="s">
        <v>202</v>
      </c>
      <c r="D2821" s="108" t="s">
        <v>203</v>
      </c>
      <c r="E2821" s="109" t="s">
        <v>5437</v>
      </c>
    </row>
    <row r="2822" spans="1:5">
      <c r="A2822" s="108">
        <v>20168</v>
      </c>
      <c r="B2822" s="108" t="s">
        <v>5438</v>
      </c>
      <c r="C2822" s="108" t="s">
        <v>202</v>
      </c>
      <c r="D2822" s="108" t="s">
        <v>203</v>
      </c>
      <c r="E2822" s="109" t="s">
        <v>1620</v>
      </c>
    </row>
    <row r="2823" spans="1:5">
      <c r="A2823" s="108">
        <v>20169</v>
      </c>
      <c r="B2823" s="108" t="s">
        <v>5439</v>
      </c>
      <c r="C2823" s="108" t="s">
        <v>202</v>
      </c>
      <c r="D2823" s="108" t="s">
        <v>203</v>
      </c>
      <c r="E2823" s="109" t="s">
        <v>5440</v>
      </c>
    </row>
    <row r="2824" spans="1:5">
      <c r="A2824" s="108">
        <v>3899</v>
      </c>
      <c r="B2824" s="108" t="s">
        <v>5441</v>
      </c>
      <c r="C2824" s="108" t="s">
        <v>202</v>
      </c>
      <c r="D2824" s="108" t="s">
        <v>203</v>
      </c>
      <c r="E2824" s="109" t="s">
        <v>2093</v>
      </c>
    </row>
    <row r="2825" spans="1:5">
      <c r="A2825" s="108">
        <v>38676</v>
      </c>
      <c r="B2825" s="108" t="s">
        <v>5442</v>
      </c>
      <c r="C2825" s="108" t="s">
        <v>202</v>
      </c>
      <c r="D2825" s="108" t="s">
        <v>203</v>
      </c>
      <c r="E2825" s="109" t="s">
        <v>5443</v>
      </c>
    </row>
    <row r="2826" spans="1:5">
      <c r="A2826" s="108">
        <v>3897</v>
      </c>
      <c r="B2826" s="108" t="s">
        <v>5444</v>
      </c>
      <c r="C2826" s="108" t="s">
        <v>202</v>
      </c>
      <c r="D2826" s="108" t="s">
        <v>203</v>
      </c>
      <c r="E2826" s="109" t="s">
        <v>1721</v>
      </c>
    </row>
    <row r="2827" spans="1:5">
      <c r="A2827" s="108">
        <v>3875</v>
      </c>
      <c r="B2827" s="108" t="s">
        <v>5445</v>
      </c>
      <c r="C2827" s="108" t="s">
        <v>202</v>
      </c>
      <c r="D2827" s="108" t="s">
        <v>203</v>
      </c>
      <c r="E2827" s="109" t="s">
        <v>4129</v>
      </c>
    </row>
    <row r="2828" spans="1:5">
      <c r="A2828" s="108">
        <v>3898</v>
      </c>
      <c r="B2828" s="108" t="s">
        <v>5446</v>
      </c>
      <c r="C2828" s="108" t="s">
        <v>202</v>
      </c>
      <c r="D2828" s="108" t="s">
        <v>203</v>
      </c>
      <c r="E2828" s="109" t="s">
        <v>4756</v>
      </c>
    </row>
    <row r="2829" spans="1:5">
      <c r="A2829" s="108">
        <v>3855</v>
      </c>
      <c r="B2829" s="108" t="s">
        <v>5447</v>
      </c>
      <c r="C2829" s="108" t="s">
        <v>202</v>
      </c>
      <c r="D2829" s="108" t="s">
        <v>203</v>
      </c>
      <c r="E2829" s="109" t="s">
        <v>4053</v>
      </c>
    </row>
    <row r="2830" spans="1:5">
      <c r="A2830" s="108">
        <v>3874</v>
      </c>
      <c r="B2830" s="108" t="s">
        <v>5448</v>
      </c>
      <c r="C2830" s="108" t="s">
        <v>202</v>
      </c>
      <c r="D2830" s="108" t="s">
        <v>203</v>
      </c>
      <c r="E2830" s="109" t="s">
        <v>5449</v>
      </c>
    </row>
    <row r="2831" spans="1:5">
      <c r="A2831" s="108">
        <v>3870</v>
      </c>
      <c r="B2831" s="108" t="s">
        <v>5450</v>
      </c>
      <c r="C2831" s="108" t="s">
        <v>202</v>
      </c>
      <c r="D2831" s="108" t="s">
        <v>203</v>
      </c>
      <c r="E2831" s="109" t="s">
        <v>1676</v>
      </c>
    </row>
    <row r="2832" spans="1:5">
      <c r="A2832" s="108">
        <v>38678</v>
      </c>
      <c r="B2832" s="108" t="s">
        <v>5451</v>
      </c>
      <c r="C2832" s="108" t="s">
        <v>202</v>
      </c>
      <c r="D2832" s="108" t="s">
        <v>203</v>
      </c>
      <c r="E2832" s="109" t="s">
        <v>950</v>
      </c>
    </row>
    <row r="2833" spans="1:5">
      <c r="A2833" s="108">
        <v>3859</v>
      </c>
      <c r="B2833" s="108" t="s">
        <v>5452</v>
      </c>
      <c r="C2833" s="108" t="s">
        <v>202</v>
      </c>
      <c r="D2833" s="108" t="s">
        <v>203</v>
      </c>
      <c r="E2833" s="109" t="s">
        <v>3682</v>
      </c>
    </row>
    <row r="2834" spans="1:5">
      <c r="A2834" s="108">
        <v>3856</v>
      </c>
      <c r="B2834" s="108" t="s">
        <v>5453</v>
      </c>
      <c r="C2834" s="108" t="s">
        <v>202</v>
      </c>
      <c r="D2834" s="108" t="s">
        <v>203</v>
      </c>
      <c r="E2834" s="109" t="s">
        <v>4250</v>
      </c>
    </row>
    <row r="2835" spans="1:5">
      <c r="A2835" s="108">
        <v>3906</v>
      </c>
      <c r="B2835" s="108" t="s">
        <v>5454</v>
      </c>
      <c r="C2835" s="108" t="s">
        <v>202</v>
      </c>
      <c r="D2835" s="108" t="s">
        <v>203</v>
      </c>
      <c r="E2835" s="109" t="s">
        <v>551</v>
      </c>
    </row>
    <row r="2836" spans="1:5">
      <c r="A2836" s="108">
        <v>3860</v>
      </c>
      <c r="B2836" s="108" t="s">
        <v>5455</v>
      </c>
      <c r="C2836" s="108" t="s">
        <v>202</v>
      </c>
      <c r="D2836" s="108" t="s">
        <v>203</v>
      </c>
      <c r="E2836" s="109" t="s">
        <v>1146</v>
      </c>
    </row>
    <row r="2837" spans="1:5">
      <c r="A2837" s="108">
        <v>3905</v>
      </c>
      <c r="B2837" s="108" t="s">
        <v>5456</v>
      </c>
      <c r="C2837" s="108" t="s">
        <v>202</v>
      </c>
      <c r="D2837" s="108" t="s">
        <v>203</v>
      </c>
      <c r="E2837" s="109" t="s">
        <v>5457</v>
      </c>
    </row>
    <row r="2838" spans="1:5">
      <c r="A2838" s="108">
        <v>3871</v>
      </c>
      <c r="B2838" s="108" t="s">
        <v>5458</v>
      </c>
      <c r="C2838" s="108" t="s">
        <v>202</v>
      </c>
      <c r="D2838" s="108" t="s">
        <v>203</v>
      </c>
      <c r="E2838" s="109" t="s">
        <v>5459</v>
      </c>
    </row>
    <row r="2839" spans="1:5">
      <c r="A2839" s="108">
        <v>39292</v>
      </c>
      <c r="B2839" s="108" t="s">
        <v>5460</v>
      </c>
      <c r="C2839" s="108" t="s">
        <v>202</v>
      </c>
      <c r="D2839" s="108" t="s">
        <v>206</v>
      </c>
      <c r="E2839" s="109" t="s">
        <v>4961</v>
      </c>
    </row>
    <row r="2840" spans="1:5">
      <c r="A2840" s="108">
        <v>39293</v>
      </c>
      <c r="B2840" s="108" t="s">
        <v>5461</v>
      </c>
      <c r="C2840" s="108" t="s">
        <v>202</v>
      </c>
      <c r="D2840" s="108" t="s">
        <v>206</v>
      </c>
      <c r="E2840" s="109" t="s">
        <v>5462</v>
      </c>
    </row>
    <row r="2841" spans="1:5">
      <c r="A2841" s="108">
        <v>39294</v>
      </c>
      <c r="B2841" s="108" t="s">
        <v>5463</v>
      </c>
      <c r="C2841" s="108" t="s">
        <v>202</v>
      </c>
      <c r="D2841" s="108" t="s">
        <v>206</v>
      </c>
      <c r="E2841" s="109" t="s">
        <v>5464</v>
      </c>
    </row>
    <row r="2842" spans="1:5">
      <c r="A2842" s="108">
        <v>39295</v>
      </c>
      <c r="B2842" s="108" t="s">
        <v>5465</v>
      </c>
      <c r="C2842" s="108" t="s">
        <v>202</v>
      </c>
      <c r="D2842" s="108" t="s">
        <v>206</v>
      </c>
      <c r="E2842" s="109" t="s">
        <v>2658</v>
      </c>
    </row>
    <row r="2843" spans="1:5">
      <c r="A2843" s="108">
        <v>39312</v>
      </c>
      <c r="B2843" s="108" t="s">
        <v>5466</v>
      </c>
      <c r="C2843" s="108" t="s">
        <v>202</v>
      </c>
      <c r="D2843" s="108" t="s">
        <v>206</v>
      </c>
      <c r="E2843" s="109" t="s">
        <v>5467</v>
      </c>
    </row>
    <row r="2844" spans="1:5">
      <c r="A2844" s="108">
        <v>39313</v>
      </c>
      <c r="B2844" s="108" t="s">
        <v>5468</v>
      </c>
      <c r="C2844" s="108" t="s">
        <v>202</v>
      </c>
      <c r="D2844" s="108" t="s">
        <v>206</v>
      </c>
      <c r="E2844" s="109" t="s">
        <v>5469</v>
      </c>
    </row>
    <row r="2845" spans="1:5">
      <c r="A2845" s="108">
        <v>39314</v>
      </c>
      <c r="B2845" s="108" t="s">
        <v>5470</v>
      </c>
      <c r="C2845" s="108" t="s">
        <v>202</v>
      </c>
      <c r="D2845" s="108" t="s">
        <v>206</v>
      </c>
      <c r="E2845" s="109" t="s">
        <v>5471</v>
      </c>
    </row>
    <row r="2846" spans="1:5">
      <c r="A2846" s="108">
        <v>39296</v>
      </c>
      <c r="B2846" s="108" t="s">
        <v>5472</v>
      </c>
      <c r="C2846" s="108" t="s">
        <v>202</v>
      </c>
      <c r="D2846" s="108" t="s">
        <v>206</v>
      </c>
      <c r="E2846" s="109" t="s">
        <v>475</v>
      </c>
    </row>
    <row r="2847" spans="1:5">
      <c r="A2847" s="108">
        <v>39297</v>
      </c>
      <c r="B2847" s="108" t="s">
        <v>5473</v>
      </c>
      <c r="C2847" s="108" t="s">
        <v>202</v>
      </c>
      <c r="D2847" s="108" t="s">
        <v>206</v>
      </c>
      <c r="E2847" s="109" t="s">
        <v>1558</v>
      </c>
    </row>
    <row r="2848" spans="1:5">
      <c r="A2848" s="108">
        <v>39298</v>
      </c>
      <c r="B2848" s="108" t="s">
        <v>5474</v>
      </c>
      <c r="C2848" s="108" t="s">
        <v>202</v>
      </c>
      <c r="D2848" s="108" t="s">
        <v>206</v>
      </c>
      <c r="E2848" s="109" t="s">
        <v>5475</v>
      </c>
    </row>
    <row r="2849" spans="1:5">
      <c r="A2849" s="108">
        <v>39299</v>
      </c>
      <c r="B2849" s="108" t="s">
        <v>5476</v>
      </c>
      <c r="C2849" s="108" t="s">
        <v>202</v>
      </c>
      <c r="D2849" s="108" t="s">
        <v>206</v>
      </c>
      <c r="E2849" s="109" t="s">
        <v>5477</v>
      </c>
    </row>
    <row r="2850" spans="1:5">
      <c r="A2850" s="108">
        <v>39308</v>
      </c>
      <c r="B2850" s="108" t="s">
        <v>5478</v>
      </c>
      <c r="C2850" s="108" t="s">
        <v>202</v>
      </c>
      <c r="D2850" s="108" t="s">
        <v>206</v>
      </c>
      <c r="E2850" s="109" t="s">
        <v>4051</v>
      </c>
    </row>
    <row r="2851" spans="1:5">
      <c r="A2851" s="108">
        <v>39309</v>
      </c>
      <c r="B2851" s="108" t="s">
        <v>5479</v>
      </c>
      <c r="C2851" s="108" t="s">
        <v>202</v>
      </c>
      <c r="D2851" s="108" t="s">
        <v>206</v>
      </c>
      <c r="E2851" s="109" t="s">
        <v>2624</v>
      </c>
    </row>
    <row r="2852" spans="1:5">
      <c r="A2852" s="108">
        <v>39310</v>
      </c>
      <c r="B2852" s="108" t="s">
        <v>5480</v>
      </c>
      <c r="C2852" s="108" t="s">
        <v>202</v>
      </c>
      <c r="D2852" s="108" t="s">
        <v>206</v>
      </c>
      <c r="E2852" s="109" t="s">
        <v>5230</v>
      </c>
    </row>
    <row r="2853" spans="1:5">
      <c r="A2853" s="108">
        <v>39311</v>
      </c>
      <c r="B2853" s="108" t="s">
        <v>5481</v>
      </c>
      <c r="C2853" s="108" t="s">
        <v>202</v>
      </c>
      <c r="D2853" s="108" t="s">
        <v>206</v>
      </c>
      <c r="E2853" s="109" t="s">
        <v>5482</v>
      </c>
    </row>
    <row r="2854" spans="1:5">
      <c r="A2854" s="108">
        <v>37429</v>
      </c>
      <c r="B2854" s="108" t="s">
        <v>5483</v>
      </c>
      <c r="C2854" s="108" t="s">
        <v>202</v>
      </c>
      <c r="D2854" s="108" t="s">
        <v>206</v>
      </c>
      <c r="E2854" s="109" t="s">
        <v>5484</v>
      </c>
    </row>
    <row r="2855" spans="1:5">
      <c r="A2855" s="108">
        <v>37426</v>
      </c>
      <c r="B2855" s="108" t="s">
        <v>5485</v>
      </c>
      <c r="C2855" s="108" t="s">
        <v>202</v>
      </c>
      <c r="D2855" s="108" t="s">
        <v>206</v>
      </c>
      <c r="E2855" s="109" t="s">
        <v>5486</v>
      </c>
    </row>
    <row r="2856" spans="1:5">
      <c r="A2856" s="108">
        <v>37427</v>
      </c>
      <c r="B2856" s="108" t="s">
        <v>5487</v>
      </c>
      <c r="C2856" s="108" t="s">
        <v>202</v>
      </c>
      <c r="D2856" s="108" t="s">
        <v>206</v>
      </c>
      <c r="E2856" s="109" t="s">
        <v>5488</v>
      </c>
    </row>
    <row r="2857" spans="1:5">
      <c r="A2857" s="108">
        <v>37424</v>
      </c>
      <c r="B2857" s="108" t="s">
        <v>5489</v>
      </c>
      <c r="C2857" s="108" t="s">
        <v>202</v>
      </c>
      <c r="D2857" s="108" t="s">
        <v>206</v>
      </c>
      <c r="E2857" s="109" t="s">
        <v>5462</v>
      </c>
    </row>
    <row r="2858" spans="1:5">
      <c r="A2858" s="108">
        <v>37428</v>
      </c>
      <c r="B2858" s="108" t="s">
        <v>5490</v>
      </c>
      <c r="C2858" s="108" t="s">
        <v>202</v>
      </c>
      <c r="D2858" s="108" t="s">
        <v>206</v>
      </c>
      <c r="E2858" s="109" t="s">
        <v>5491</v>
      </c>
    </row>
    <row r="2859" spans="1:5">
      <c r="A2859" s="108">
        <v>37425</v>
      </c>
      <c r="B2859" s="108" t="s">
        <v>5492</v>
      </c>
      <c r="C2859" s="108" t="s">
        <v>202</v>
      </c>
      <c r="D2859" s="108" t="s">
        <v>206</v>
      </c>
      <c r="E2859" s="109" t="s">
        <v>5493</v>
      </c>
    </row>
    <row r="2860" spans="1:5">
      <c r="A2860" s="108">
        <v>11519</v>
      </c>
      <c r="B2860" s="108" t="s">
        <v>5494</v>
      </c>
      <c r="C2860" s="108" t="s">
        <v>1005</v>
      </c>
      <c r="D2860" s="108" t="s">
        <v>203</v>
      </c>
      <c r="E2860" s="109" t="s">
        <v>5495</v>
      </c>
    </row>
    <row r="2861" spans="1:5">
      <c r="A2861" s="108">
        <v>11520</v>
      </c>
      <c r="B2861" s="108" t="s">
        <v>5496</v>
      </c>
      <c r="C2861" s="108" t="s">
        <v>1005</v>
      </c>
      <c r="D2861" s="108" t="s">
        <v>203</v>
      </c>
      <c r="E2861" s="109" t="s">
        <v>5497</v>
      </c>
    </row>
    <row r="2862" spans="1:5">
      <c r="A2862" s="108">
        <v>11518</v>
      </c>
      <c r="B2862" s="108" t="s">
        <v>5498</v>
      </c>
      <c r="C2862" s="108" t="s">
        <v>1005</v>
      </c>
      <c r="D2862" s="108" t="s">
        <v>203</v>
      </c>
      <c r="E2862" s="109" t="s">
        <v>5499</v>
      </c>
    </row>
    <row r="2863" spans="1:5">
      <c r="A2863" s="108">
        <v>38473</v>
      </c>
      <c r="B2863" s="108" t="s">
        <v>5500</v>
      </c>
      <c r="C2863" s="108" t="s">
        <v>202</v>
      </c>
      <c r="D2863" s="108" t="s">
        <v>203</v>
      </c>
      <c r="E2863" s="109" t="s">
        <v>5501</v>
      </c>
    </row>
    <row r="2864" spans="1:5">
      <c r="A2864" s="108">
        <v>4244</v>
      </c>
      <c r="B2864" s="108" t="s">
        <v>5502</v>
      </c>
      <c r="C2864" s="108" t="s">
        <v>494</v>
      </c>
      <c r="D2864" s="108" t="s">
        <v>203</v>
      </c>
      <c r="E2864" s="109" t="s">
        <v>4509</v>
      </c>
    </row>
    <row r="2865" spans="1:5">
      <c r="A2865" s="108">
        <v>40977</v>
      </c>
      <c r="B2865" s="108" t="s">
        <v>5503</v>
      </c>
      <c r="C2865" s="108" t="s">
        <v>497</v>
      </c>
      <c r="D2865" s="108" t="s">
        <v>203</v>
      </c>
      <c r="E2865" s="109" t="s">
        <v>5504</v>
      </c>
    </row>
    <row r="2866" spans="1:5">
      <c r="A2866" s="108">
        <v>4115</v>
      </c>
      <c r="B2866" s="108" t="s">
        <v>5505</v>
      </c>
      <c r="C2866" s="108" t="s">
        <v>290</v>
      </c>
      <c r="D2866" s="108" t="s">
        <v>203</v>
      </c>
      <c r="E2866" s="109" t="s">
        <v>1328</v>
      </c>
    </row>
    <row r="2867" spans="1:5">
      <c r="A2867" s="108">
        <v>4119</v>
      </c>
      <c r="B2867" s="108" t="s">
        <v>5506</v>
      </c>
      <c r="C2867" s="108" t="s">
        <v>290</v>
      </c>
      <c r="D2867" s="108" t="s">
        <v>203</v>
      </c>
      <c r="E2867" s="109" t="s">
        <v>5507</v>
      </c>
    </row>
    <row r="2868" spans="1:5">
      <c r="A2868" s="108">
        <v>2794</v>
      </c>
      <c r="B2868" s="108" t="s">
        <v>5508</v>
      </c>
      <c r="C2868" s="108" t="s">
        <v>290</v>
      </c>
      <c r="D2868" s="108" t="s">
        <v>203</v>
      </c>
      <c r="E2868" s="109" t="s">
        <v>5509</v>
      </c>
    </row>
    <row r="2869" spans="1:5">
      <c r="A2869" s="108">
        <v>2788</v>
      </c>
      <c r="B2869" s="108" t="s">
        <v>5510</v>
      </c>
      <c r="C2869" s="108" t="s">
        <v>290</v>
      </c>
      <c r="D2869" s="108" t="s">
        <v>203</v>
      </c>
      <c r="E2869" s="109" t="s">
        <v>5511</v>
      </c>
    </row>
    <row r="2870" spans="1:5">
      <c r="A2870" s="108">
        <v>4006</v>
      </c>
      <c r="B2870" s="108" t="s">
        <v>5512</v>
      </c>
      <c r="C2870" s="108" t="s">
        <v>491</v>
      </c>
      <c r="D2870" s="108" t="s">
        <v>203</v>
      </c>
      <c r="E2870" s="109" t="s">
        <v>5513</v>
      </c>
    </row>
    <row r="2871" spans="1:5">
      <c r="A2871" s="108">
        <v>36151</v>
      </c>
      <c r="B2871" s="108" t="s">
        <v>5514</v>
      </c>
      <c r="C2871" s="108" t="s">
        <v>202</v>
      </c>
      <c r="D2871" s="108" t="s">
        <v>203</v>
      </c>
      <c r="E2871" s="109" t="s">
        <v>5515</v>
      </c>
    </row>
    <row r="2872" spans="1:5">
      <c r="A2872" s="108">
        <v>37457</v>
      </c>
      <c r="B2872" s="108" t="s">
        <v>5516</v>
      </c>
      <c r="C2872" s="108" t="s">
        <v>290</v>
      </c>
      <c r="D2872" s="108" t="s">
        <v>203</v>
      </c>
      <c r="E2872" s="109" t="s">
        <v>363</v>
      </c>
    </row>
    <row r="2873" spans="1:5">
      <c r="A2873" s="108">
        <v>37456</v>
      </c>
      <c r="B2873" s="108" t="s">
        <v>5517</v>
      </c>
      <c r="C2873" s="108" t="s">
        <v>290</v>
      </c>
      <c r="D2873" s="108" t="s">
        <v>203</v>
      </c>
      <c r="E2873" s="109" t="s">
        <v>2107</v>
      </c>
    </row>
    <row r="2874" spans="1:5">
      <c r="A2874" s="108">
        <v>37461</v>
      </c>
      <c r="B2874" s="108" t="s">
        <v>5518</v>
      </c>
      <c r="C2874" s="108" t="s">
        <v>290</v>
      </c>
      <c r="D2874" s="108" t="s">
        <v>203</v>
      </c>
      <c r="E2874" s="109" t="s">
        <v>5519</v>
      </c>
    </row>
    <row r="2875" spans="1:5">
      <c r="A2875" s="108">
        <v>37460</v>
      </c>
      <c r="B2875" s="108" t="s">
        <v>5520</v>
      </c>
      <c r="C2875" s="108" t="s">
        <v>290</v>
      </c>
      <c r="D2875" s="108" t="s">
        <v>203</v>
      </c>
      <c r="E2875" s="109" t="s">
        <v>5521</v>
      </c>
    </row>
    <row r="2876" spans="1:5">
      <c r="A2876" s="108">
        <v>37458</v>
      </c>
      <c r="B2876" s="108" t="s">
        <v>5522</v>
      </c>
      <c r="C2876" s="108" t="s">
        <v>290</v>
      </c>
      <c r="D2876" s="108" t="s">
        <v>215</v>
      </c>
      <c r="E2876" s="109" t="s">
        <v>5523</v>
      </c>
    </row>
    <row r="2877" spans="1:5">
      <c r="A2877" s="108">
        <v>37454</v>
      </c>
      <c r="B2877" s="108" t="s">
        <v>5524</v>
      </c>
      <c r="C2877" s="108" t="s">
        <v>290</v>
      </c>
      <c r="D2877" s="108" t="s">
        <v>203</v>
      </c>
      <c r="E2877" s="109" t="s">
        <v>2854</v>
      </c>
    </row>
    <row r="2878" spans="1:5">
      <c r="A2878" s="108">
        <v>37455</v>
      </c>
      <c r="B2878" s="108" t="s">
        <v>5525</v>
      </c>
      <c r="C2878" s="108" t="s">
        <v>290</v>
      </c>
      <c r="D2878" s="108" t="s">
        <v>203</v>
      </c>
      <c r="E2878" s="109" t="s">
        <v>3653</v>
      </c>
    </row>
    <row r="2879" spans="1:5">
      <c r="A2879" s="108">
        <v>37459</v>
      </c>
      <c r="B2879" s="108" t="s">
        <v>5526</v>
      </c>
      <c r="C2879" s="108" t="s">
        <v>290</v>
      </c>
      <c r="D2879" s="108" t="s">
        <v>203</v>
      </c>
      <c r="E2879" s="109" t="s">
        <v>5527</v>
      </c>
    </row>
    <row r="2880" spans="1:5">
      <c r="A2880" s="108">
        <v>21029</v>
      </c>
      <c r="B2880" s="108" t="s">
        <v>5528</v>
      </c>
      <c r="C2880" s="108" t="s">
        <v>202</v>
      </c>
      <c r="D2880" s="108" t="s">
        <v>215</v>
      </c>
      <c r="E2880" s="109" t="s">
        <v>5529</v>
      </c>
    </row>
    <row r="2881" spans="1:5">
      <c r="A2881" s="108">
        <v>21030</v>
      </c>
      <c r="B2881" s="108" t="s">
        <v>5530</v>
      </c>
      <c r="C2881" s="108" t="s">
        <v>202</v>
      </c>
      <c r="D2881" s="108" t="s">
        <v>203</v>
      </c>
      <c r="E2881" s="109" t="s">
        <v>5531</v>
      </c>
    </row>
    <row r="2882" spans="1:5">
      <c r="A2882" s="108">
        <v>21031</v>
      </c>
      <c r="B2882" s="108" t="s">
        <v>5532</v>
      </c>
      <c r="C2882" s="108" t="s">
        <v>202</v>
      </c>
      <c r="D2882" s="108" t="s">
        <v>203</v>
      </c>
      <c r="E2882" s="109" t="s">
        <v>5533</v>
      </c>
    </row>
    <row r="2883" spans="1:5">
      <c r="A2883" s="108">
        <v>21032</v>
      </c>
      <c r="B2883" s="108" t="s">
        <v>5534</v>
      </c>
      <c r="C2883" s="108" t="s">
        <v>202</v>
      </c>
      <c r="D2883" s="108" t="s">
        <v>203</v>
      </c>
      <c r="E2883" s="109" t="s">
        <v>5535</v>
      </c>
    </row>
    <row r="2884" spans="1:5">
      <c r="A2884" s="108">
        <v>37527</v>
      </c>
      <c r="B2884" s="108" t="s">
        <v>5536</v>
      </c>
      <c r="C2884" s="108" t="s">
        <v>202</v>
      </c>
      <c r="D2884" s="108" t="s">
        <v>203</v>
      </c>
      <c r="E2884" s="109" t="s">
        <v>5537</v>
      </c>
    </row>
    <row r="2885" spans="1:5">
      <c r="A2885" s="108">
        <v>37528</v>
      </c>
      <c r="B2885" s="108" t="s">
        <v>5538</v>
      </c>
      <c r="C2885" s="108" t="s">
        <v>202</v>
      </c>
      <c r="D2885" s="108" t="s">
        <v>203</v>
      </c>
      <c r="E2885" s="109" t="s">
        <v>5539</v>
      </c>
    </row>
    <row r="2886" spans="1:5">
      <c r="A2886" s="108">
        <v>37529</v>
      </c>
      <c r="B2886" s="108" t="s">
        <v>5540</v>
      </c>
      <c r="C2886" s="108" t="s">
        <v>202</v>
      </c>
      <c r="D2886" s="108" t="s">
        <v>203</v>
      </c>
      <c r="E2886" s="109" t="s">
        <v>5541</v>
      </c>
    </row>
    <row r="2887" spans="1:5">
      <c r="A2887" s="108">
        <v>37530</v>
      </c>
      <c r="B2887" s="108" t="s">
        <v>5542</v>
      </c>
      <c r="C2887" s="108" t="s">
        <v>202</v>
      </c>
      <c r="D2887" s="108" t="s">
        <v>203</v>
      </c>
      <c r="E2887" s="109" t="s">
        <v>5543</v>
      </c>
    </row>
    <row r="2888" spans="1:5">
      <c r="A2888" s="108">
        <v>21034</v>
      </c>
      <c r="B2888" s="108" t="s">
        <v>5544</v>
      </c>
      <c r="C2888" s="108" t="s">
        <v>202</v>
      </c>
      <c r="D2888" s="108" t="s">
        <v>203</v>
      </c>
      <c r="E2888" s="109" t="s">
        <v>5545</v>
      </c>
    </row>
    <row r="2889" spans="1:5">
      <c r="A2889" s="108">
        <v>37531</v>
      </c>
      <c r="B2889" s="108" t="s">
        <v>5546</v>
      </c>
      <c r="C2889" s="108" t="s">
        <v>202</v>
      </c>
      <c r="D2889" s="108" t="s">
        <v>203</v>
      </c>
      <c r="E2889" s="109" t="s">
        <v>5547</v>
      </c>
    </row>
    <row r="2890" spans="1:5">
      <c r="A2890" s="108">
        <v>21036</v>
      </c>
      <c r="B2890" s="108" t="s">
        <v>5548</v>
      </c>
      <c r="C2890" s="108" t="s">
        <v>202</v>
      </c>
      <c r="D2890" s="108" t="s">
        <v>203</v>
      </c>
      <c r="E2890" s="109" t="s">
        <v>5549</v>
      </c>
    </row>
    <row r="2891" spans="1:5">
      <c r="A2891" s="108">
        <v>21037</v>
      </c>
      <c r="B2891" s="108" t="s">
        <v>5550</v>
      </c>
      <c r="C2891" s="108" t="s">
        <v>202</v>
      </c>
      <c r="D2891" s="108" t="s">
        <v>203</v>
      </c>
      <c r="E2891" s="109" t="s">
        <v>5551</v>
      </c>
    </row>
    <row r="2892" spans="1:5">
      <c r="A2892" s="108">
        <v>20185</v>
      </c>
      <c r="B2892" s="108" t="s">
        <v>5552</v>
      </c>
      <c r="C2892" s="108" t="s">
        <v>290</v>
      </c>
      <c r="D2892" s="108" t="s">
        <v>203</v>
      </c>
      <c r="E2892" s="109" t="s">
        <v>5553</v>
      </c>
    </row>
    <row r="2893" spans="1:5">
      <c r="A2893" s="108">
        <v>20260</v>
      </c>
      <c r="B2893" s="108" t="s">
        <v>5554</v>
      </c>
      <c r="C2893" s="108" t="s">
        <v>202</v>
      </c>
      <c r="D2893" s="108" t="s">
        <v>203</v>
      </c>
      <c r="E2893" s="109" t="s">
        <v>5555</v>
      </c>
    </row>
    <row r="2894" spans="1:5">
      <c r="A2894" s="108">
        <v>37523</v>
      </c>
      <c r="B2894" s="108" t="s">
        <v>5556</v>
      </c>
      <c r="C2894" s="108" t="s">
        <v>202</v>
      </c>
      <c r="D2894" s="108" t="s">
        <v>206</v>
      </c>
      <c r="E2894" s="109" t="s">
        <v>5557</v>
      </c>
    </row>
    <row r="2895" spans="1:5">
      <c r="A2895" s="108">
        <v>37515</v>
      </c>
      <c r="B2895" s="108" t="s">
        <v>5558</v>
      </c>
      <c r="C2895" s="108" t="s">
        <v>202</v>
      </c>
      <c r="D2895" s="108" t="s">
        <v>206</v>
      </c>
      <c r="E2895" s="109" t="s">
        <v>5559</v>
      </c>
    </row>
    <row r="2896" spans="1:5">
      <c r="A2896" s="108">
        <v>12899</v>
      </c>
      <c r="B2896" s="108" t="s">
        <v>5560</v>
      </c>
      <c r="C2896" s="108" t="s">
        <v>202</v>
      </c>
      <c r="D2896" s="108" t="s">
        <v>206</v>
      </c>
      <c r="E2896" s="109" t="s">
        <v>5561</v>
      </c>
    </row>
    <row r="2897" spans="1:5">
      <c r="A2897" s="108">
        <v>12898</v>
      </c>
      <c r="B2897" s="108" t="s">
        <v>5562</v>
      </c>
      <c r="C2897" s="108" t="s">
        <v>202</v>
      </c>
      <c r="D2897" s="108" t="s">
        <v>206</v>
      </c>
      <c r="E2897" s="109" t="s">
        <v>5563</v>
      </c>
    </row>
    <row r="2898" spans="1:5">
      <c r="A2898" s="108">
        <v>39699</v>
      </c>
      <c r="B2898" s="108" t="s">
        <v>5564</v>
      </c>
      <c r="C2898" s="108" t="s">
        <v>978</v>
      </c>
      <c r="D2898" s="108" t="s">
        <v>203</v>
      </c>
      <c r="E2898" s="109" t="s">
        <v>1304</v>
      </c>
    </row>
    <row r="2899" spans="1:5">
      <c r="A2899" s="108">
        <v>42528</v>
      </c>
      <c r="B2899" s="108" t="s">
        <v>5565</v>
      </c>
      <c r="C2899" s="108" t="s">
        <v>978</v>
      </c>
      <c r="D2899" s="108" t="s">
        <v>206</v>
      </c>
      <c r="E2899" s="109" t="s">
        <v>5566</v>
      </c>
    </row>
    <row r="2900" spans="1:5">
      <c r="A2900" s="108">
        <v>39696</v>
      </c>
      <c r="B2900" s="108" t="s">
        <v>5567</v>
      </c>
      <c r="C2900" s="108" t="s">
        <v>978</v>
      </c>
      <c r="D2900" s="108" t="s">
        <v>206</v>
      </c>
      <c r="E2900" s="109" t="s">
        <v>1351</v>
      </c>
    </row>
    <row r="2901" spans="1:5">
      <c r="A2901" s="108">
        <v>39700</v>
      </c>
      <c r="B2901" s="108" t="s">
        <v>5568</v>
      </c>
      <c r="C2901" s="108" t="s">
        <v>978</v>
      </c>
      <c r="D2901" s="108" t="s">
        <v>203</v>
      </c>
      <c r="E2901" s="109" t="s">
        <v>5569</v>
      </c>
    </row>
    <row r="2902" spans="1:5">
      <c r="A2902" s="108">
        <v>11621</v>
      </c>
      <c r="B2902" s="108" t="s">
        <v>5570</v>
      </c>
      <c r="C2902" s="108" t="s">
        <v>978</v>
      </c>
      <c r="D2902" s="108" t="s">
        <v>203</v>
      </c>
      <c r="E2902" s="109" t="s">
        <v>5571</v>
      </c>
    </row>
    <row r="2903" spans="1:5">
      <c r="A2903" s="108">
        <v>4014</v>
      </c>
      <c r="B2903" s="108" t="s">
        <v>5572</v>
      </c>
      <c r="C2903" s="108" t="s">
        <v>978</v>
      </c>
      <c r="D2903" s="108" t="s">
        <v>203</v>
      </c>
      <c r="E2903" s="109" t="s">
        <v>5573</v>
      </c>
    </row>
    <row r="2904" spans="1:5">
      <c r="A2904" s="108">
        <v>4015</v>
      </c>
      <c r="B2904" s="108" t="s">
        <v>5574</v>
      </c>
      <c r="C2904" s="108" t="s">
        <v>978</v>
      </c>
      <c r="D2904" s="108" t="s">
        <v>203</v>
      </c>
      <c r="E2904" s="109" t="s">
        <v>5575</v>
      </c>
    </row>
    <row r="2905" spans="1:5">
      <c r="A2905" s="108">
        <v>4017</v>
      </c>
      <c r="B2905" s="108" t="s">
        <v>5576</v>
      </c>
      <c r="C2905" s="108" t="s">
        <v>978</v>
      </c>
      <c r="D2905" s="108" t="s">
        <v>203</v>
      </c>
      <c r="E2905" s="109" t="s">
        <v>5577</v>
      </c>
    </row>
    <row r="2906" spans="1:5">
      <c r="A2906" s="108">
        <v>4016</v>
      </c>
      <c r="B2906" s="108" t="s">
        <v>5578</v>
      </c>
      <c r="C2906" s="108" t="s">
        <v>978</v>
      </c>
      <c r="D2906" s="108" t="s">
        <v>215</v>
      </c>
      <c r="E2906" s="109" t="s">
        <v>5579</v>
      </c>
    </row>
    <row r="2907" spans="1:5">
      <c r="A2907" s="108">
        <v>38544</v>
      </c>
      <c r="B2907" s="108" t="s">
        <v>5580</v>
      </c>
      <c r="C2907" s="108" t="s">
        <v>978</v>
      </c>
      <c r="D2907" s="108" t="s">
        <v>203</v>
      </c>
      <c r="E2907" s="109" t="s">
        <v>5527</v>
      </c>
    </row>
    <row r="2908" spans="1:5">
      <c r="A2908" s="108">
        <v>38545</v>
      </c>
      <c r="B2908" s="108" t="s">
        <v>5581</v>
      </c>
      <c r="C2908" s="108" t="s">
        <v>978</v>
      </c>
      <c r="D2908" s="108" t="s">
        <v>203</v>
      </c>
      <c r="E2908" s="109" t="s">
        <v>257</v>
      </c>
    </row>
    <row r="2909" spans="1:5">
      <c r="A2909" s="108">
        <v>42527</v>
      </c>
      <c r="B2909" s="108" t="s">
        <v>5582</v>
      </c>
      <c r="C2909" s="108" t="s">
        <v>978</v>
      </c>
      <c r="D2909" s="108" t="s">
        <v>206</v>
      </c>
      <c r="E2909" s="109" t="s">
        <v>5583</v>
      </c>
    </row>
    <row r="2910" spans="1:5">
      <c r="A2910" s="108">
        <v>39323</v>
      </c>
      <c r="B2910" s="108" t="s">
        <v>5584</v>
      </c>
      <c r="C2910" s="108" t="s">
        <v>978</v>
      </c>
      <c r="D2910" s="108" t="s">
        <v>203</v>
      </c>
      <c r="E2910" s="109" t="s">
        <v>4815</v>
      </c>
    </row>
    <row r="2911" spans="1:5">
      <c r="A2911" s="108">
        <v>626</v>
      </c>
      <c r="B2911" s="108" t="s">
        <v>5585</v>
      </c>
      <c r="C2911" s="108" t="s">
        <v>297</v>
      </c>
      <c r="D2911" s="108" t="s">
        <v>215</v>
      </c>
      <c r="E2911" s="109" t="s">
        <v>4515</v>
      </c>
    </row>
    <row r="2912" spans="1:5">
      <c r="A2912" s="108">
        <v>44504</v>
      </c>
      <c r="B2912" s="108" t="s">
        <v>5586</v>
      </c>
      <c r="C2912" s="108" t="s">
        <v>978</v>
      </c>
      <c r="D2912" s="108" t="s">
        <v>206</v>
      </c>
      <c r="E2912" s="109" t="s">
        <v>2149</v>
      </c>
    </row>
    <row r="2913" spans="1:5">
      <c r="A2913" s="108">
        <v>44505</v>
      </c>
      <c r="B2913" s="108" t="s">
        <v>5587</v>
      </c>
      <c r="C2913" s="108" t="s">
        <v>978</v>
      </c>
      <c r="D2913" s="108" t="s">
        <v>206</v>
      </c>
      <c r="E2913" s="109" t="s">
        <v>5588</v>
      </c>
    </row>
    <row r="2914" spans="1:5">
      <c r="A2914" s="108">
        <v>44506</v>
      </c>
      <c r="B2914" s="108" t="s">
        <v>5589</v>
      </c>
      <c r="C2914" s="108" t="s">
        <v>978</v>
      </c>
      <c r="D2914" s="108" t="s">
        <v>206</v>
      </c>
      <c r="E2914" s="109" t="s">
        <v>5590</v>
      </c>
    </row>
    <row r="2915" spans="1:5">
      <c r="A2915" s="108">
        <v>44507</v>
      </c>
      <c r="B2915" s="108" t="s">
        <v>5591</v>
      </c>
      <c r="C2915" s="108" t="s">
        <v>978</v>
      </c>
      <c r="D2915" s="108" t="s">
        <v>206</v>
      </c>
      <c r="E2915" s="109" t="s">
        <v>5592</v>
      </c>
    </row>
    <row r="2916" spans="1:5">
      <c r="A2916" s="108">
        <v>44508</v>
      </c>
      <c r="B2916" s="108" t="s">
        <v>5593</v>
      </c>
      <c r="C2916" s="108" t="s">
        <v>978</v>
      </c>
      <c r="D2916" s="108" t="s">
        <v>206</v>
      </c>
      <c r="E2916" s="109" t="s">
        <v>5594</v>
      </c>
    </row>
    <row r="2917" spans="1:5">
      <c r="A2917" s="108">
        <v>44509</v>
      </c>
      <c r="B2917" s="108" t="s">
        <v>5595</v>
      </c>
      <c r="C2917" s="108" t="s">
        <v>978</v>
      </c>
      <c r="D2917" s="108" t="s">
        <v>206</v>
      </c>
      <c r="E2917" s="109" t="s">
        <v>5596</v>
      </c>
    </row>
    <row r="2918" spans="1:5">
      <c r="A2918" s="108">
        <v>44510</v>
      </c>
      <c r="B2918" s="108" t="s">
        <v>5597</v>
      </c>
      <c r="C2918" s="108" t="s">
        <v>978</v>
      </c>
      <c r="D2918" s="108" t="s">
        <v>206</v>
      </c>
      <c r="E2918" s="109" t="s">
        <v>5598</v>
      </c>
    </row>
    <row r="2919" spans="1:5">
      <c r="A2919" s="108">
        <v>44512</v>
      </c>
      <c r="B2919" s="108" t="s">
        <v>5599</v>
      </c>
      <c r="C2919" s="108" t="s">
        <v>978</v>
      </c>
      <c r="D2919" s="108" t="s">
        <v>206</v>
      </c>
      <c r="E2919" s="109" t="s">
        <v>5600</v>
      </c>
    </row>
    <row r="2920" spans="1:5">
      <c r="A2920" s="108">
        <v>44513</v>
      </c>
      <c r="B2920" s="108" t="s">
        <v>5601</v>
      </c>
      <c r="C2920" s="108" t="s">
        <v>978</v>
      </c>
      <c r="D2920" s="108" t="s">
        <v>206</v>
      </c>
      <c r="E2920" s="109" t="s">
        <v>5602</v>
      </c>
    </row>
    <row r="2921" spans="1:5">
      <c r="A2921" s="108">
        <v>44514</v>
      </c>
      <c r="B2921" s="108" t="s">
        <v>5603</v>
      </c>
      <c r="C2921" s="108" t="s">
        <v>978</v>
      </c>
      <c r="D2921" s="108" t="s">
        <v>206</v>
      </c>
      <c r="E2921" s="109" t="s">
        <v>5604</v>
      </c>
    </row>
    <row r="2922" spans="1:5">
      <c r="A2922" s="108">
        <v>44515</v>
      </c>
      <c r="B2922" s="108" t="s">
        <v>5605</v>
      </c>
      <c r="C2922" s="108" t="s">
        <v>978</v>
      </c>
      <c r="D2922" s="108" t="s">
        <v>206</v>
      </c>
      <c r="E2922" s="109" t="s">
        <v>5606</v>
      </c>
    </row>
    <row r="2923" spans="1:5">
      <c r="A2923" s="108">
        <v>44511</v>
      </c>
      <c r="B2923" s="108" t="s">
        <v>5607</v>
      </c>
      <c r="C2923" s="108" t="s">
        <v>978</v>
      </c>
      <c r="D2923" s="108" t="s">
        <v>206</v>
      </c>
      <c r="E2923" s="109" t="s">
        <v>5608</v>
      </c>
    </row>
    <row r="2924" spans="1:5">
      <c r="A2924" s="108">
        <v>44516</v>
      </c>
      <c r="B2924" s="108" t="s">
        <v>5609</v>
      </c>
      <c r="C2924" s="108" t="s">
        <v>978</v>
      </c>
      <c r="D2924" s="108" t="s">
        <v>206</v>
      </c>
      <c r="E2924" s="109" t="s">
        <v>5610</v>
      </c>
    </row>
    <row r="2925" spans="1:5">
      <c r="A2925" s="108">
        <v>44517</v>
      </c>
      <c r="B2925" s="108" t="s">
        <v>5611</v>
      </c>
      <c r="C2925" s="108" t="s">
        <v>978</v>
      </c>
      <c r="D2925" s="108" t="s">
        <v>206</v>
      </c>
      <c r="E2925" s="109" t="s">
        <v>5612</v>
      </c>
    </row>
    <row r="2926" spans="1:5">
      <c r="A2926" s="108">
        <v>11479</v>
      </c>
      <c r="B2926" s="108" t="s">
        <v>5613</v>
      </c>
      <c r="C2926" s="108" t="s">
        <v>202</v>
      </c>
      <c r="D2926" s="108" t="s">
        <v>203</v>
      </c>
      <c r="E2926" s="109" t="s">
        <v>5614</v>
      </c>
    </row>
    <row r="2927" spans="1:5">
      <c r="A2927" s="108">
        <v>11481</v>
      </c>
      <c r="B2927" s="108" t="s">
        <v>5615</v>
      </c>
      <c r="C2927" s="108" t="s">
        <v>202</v>
      </c>
      <c r="D2927" s="108" t="s">
        <v>203</v>
      </c>
      <c r="E2927" s="109" t="s">
        <v>5616</v>
      </c>
    </row>
    <row r="2928" spans="1:5">
      <c r="A2928" s="108">
        <v>43609</v>
      </c>
      <c r="B2928" s="108" t="s">
        <v>5617</v>
      </c>
      <c r="C2928" s="108" t="s">
        <v>202</v>
      </c>
      <c r="D2928" s="108" t="s">
        <v>203</v>
      </c>
      <c r="E2928" s="109" t="s">
        <v>5616</v>
      </c>
    </row>
    <row r="2929" spans="1:5">
      <c r="A2929" s="108">
        <v>11478</v>
      </c>
      <c r="B2929" s="108" t="s">
        <v>5618</v>
      </c>
      <c r="C2929" s="108" t="s">
        <v>202</v>
      </c>
      <c r="D2929" s="108" t="s">
        <v>203</v>
      </c>
      <c r="E2929" s="109" t="s">
        <v>5619</v>
      </c>
    </row>
    <row r="2930" spans="1:5">
      <c r="A2930" s="108">
        <v>43608</v>
      </c>
      <c r="B2930" s="108" t="s">
        <v>5620</v>
      </c>
      <c r="C2930" s="108" t="s">
        <v>202</v>
      </c>
      <c r="D2930" s="108" t="s">
        <v>203</v>
      </c>
      <c r="E2930" s="109" t="s">
        <v>5621</v>
      </c>
    </row>
    <row r="2931" spans="1:5">
      <c r="A2931" s="108">
        <v>11476</v>
      </c>
      <c r="B2931" s="108" t="s">
        <v>5622</v>
      </c>
      <c r="C2931" s="108" t="s">
        <v>202</v>
      </c>
      <c r="D2931" s="108" t="s">
        <v>203</v>
      </c>
      <c r="E2931" s="109" t="s">
        <v>5621</v>
      </c>
    </row>
    <row r="2932" spans="1:5">
      <c r="A2932" s="108">
        <v>40637</v>
      </c>
      <c r="B2932" s="108" t="s">
        <v>5623</v>
      </c>
      <c r="C2932" s="108" t="s">
        <v>202</v>
      </c>
      <c r="D2932" s="108" t="s">
        <v>206</v>
      </c>
      <c r="E2932" s="109" t="s">
        <v>5624</v>
      </c>
    </row>
    <row r="2933" spans="1:5">
      <c r="A2933" s="108">
        <v>13836</v>
      </c>
      <c r="B2933" s="108" t="s">
        <v>5625</v>
      </c>
      <c r="C2933" s="108" t="s">
        <v>202</v>
      </c>
      <c r="D2933" s="108" t="s">
        <v>206</v>
      </c>
      <c r="E2933" s="109" t="s">
        <v>5626</v>
      </c>
    </row>
    <row r="2934" spans="1:5">
      <c r="A2934" s="108">
        <v>14534</v>
      </c>
      <c r="B2934" s="108" t="s">
        <v>5627</v>
      </c>
      <c r="C2934" s="108" t="s">
        <v>202</v>
      </c>
      <c r="D2934" s="108" t="s">
        <v>206</v>
      </c>
      <c r="E2934" s="109" t="s">
        <v>5628</v>
      </c>
    </row>
    <row r="2935" spans="1:5">
      <c r="A2935" s="108">
        <v>14619</v>
      </c>
      <c r="B2935" s="108" t="s">
        <v>5629</v>
      </c>
      <c r="C2935" s="108" t="s">
        <v>202</v>
      </c>
      <c r="D2935" s="108" t="s">
        <v>203</v>
      </c>
      <c r="E2935" s="109" t="s">
        <v>5630</v>
      </c>
    </row>
    <row r="2936" spans="1:5">
      <c r="A2936" s="108">
        <v>14535</v>
      </c>
      <c r="B2936" s="108" t="s">
        <v>5631</v>
      </c>
      <c r="C2936" s="108" t="s">
        <v>202</v>
      </c>
      <c r="D2936" s="108" t="s">
        <v>206</v>
      </c>
      <c r="E2936" s="109" t="s">
        <v>5632</v>
      </c>
    </row>
    <row r="2937" spans="1:5">
      <c r="A2937" s="108">
        <v>39813</v>
      </c>
      <c r="B2937" s="108" t="s">
        <v>5633</v>
      </c>
      <c r="C2937" s="108" t="s">
        <v>202</v>
      </c>
      <c r="D2937" s="108" t="s">
        <v>206</v>
      </c>
      <c r="E2937" s="109" t="s">
        <v>5634</v>
      </c>
    </row>
    <row r="2938" spans="1:5">
      <c r="A2938" s="108">
        <v>40403</v>
      </c>
      <c r="B2938" s="108" t="s">
        <v>5635</v>
      </c>
      <c r="C2938" s="108" t="s">
        <v>202</v>
      </c>
      <c r="D2938" s="108" t="s">
        <v>203</v>
      </c>
      <c r="E2938" s="109" t="s">
        <v>5636</v>
      </c>
    </row>
    <row r="2939" spans="1:5">
      <c r="A2939" s="108">
        <v>12868</v>
      </c>
      <c r="B2939" s="108" t="s">
        <v>5637</v>
      </c>
      <c r="C2939" s="108" t="s">
        <v>494</v>
      </c>
      <c r="D2939" s="108" t="s">
        <v>203</v>
      </c>
      <c r="E2939" s="109" t="s">
        <v>5638</v>
      </c>
    </row>
    <row r="2940" spans="1:5">
      <c r="A2940" s="108">
        <v>40916</v>
      </c>
      <c r="B2940" s="108" t="s">
        <v>5639</v>
      </c>
      <c r="C2940" s="108" t="s">
        <v>497</v>
      </c>
      <c r="D2940" s="108" t="s">
        <v>203</v>
      </c>
      <c r="E2940" s="109" t="s">
        <v>5640</v>
      </c>
    </row>
    <row r="2941" spans="1:5">
      <c r="A2941" s="108">
        <v>4755</v>
      </c>
      <c r="B2941" s="108" t="s">
        <v>5641</v>
      </c>
      <c r="C2941" s="108" t="s">
        <v>494</v>
      </c>
      <c r="D2941" s="108" t="s">
        <v>203</v>
      </c>
      <c r="E2941" s="109" t="s">
        <v>858</v>
      </c>
    </row>
    <row r="2942" spans="1:5">
      <c r="A2942" s="108">
        <v>41067</v>
      </c>
      <c r="B2942" s="108" t="s">
        <v>5642</v>
      </c>
      <c r="C2942" s="108" t="s">
        <v>497</v>
      </c>
      <c r="D2942" s="108" t="s">
        <v>203</v>
      </c>
      <c r="E2942" s="109" t="s">
        <v>860</v>
      </c>
    </row>
    <row r="2943" spans="1:5">
      <c r="A2943" s="108">
        <v>38463</v>
      </c>
      <c r="B2943" s="108" t="s">
        <v>5643</v>
      </c>
      <c r="C2943" s="108" t="s">
        <v>202</v>
      </c>
      <c r="D2943" s="108" t="s">
        <v>203</v>
      </c>
      <c r="E2943" s="109" t="s">
        <v>5644</v>
      </c>
    </row>
    <row r="2944" spans="1:5">
      <c r="A2944" s="108">
        <v>40703</v>
      </c>
      <c r="B2944" s="108" t="s">
        <v>5645</v>
      </c>
      <c r="C2944" s="108" t="s">
        <v>202</v>
      </c>
      <c r="D2944" s="108" t="s">
        <v>206</v>
      </c>
      <c r="E2944" s="109" t="s">
        <v>5646</v>
      </c>
    </row>
    <row r="2945" spans="1:5">
      <c r="A2945" s="108">
        <v>14531</v>
      </c>
      <c r="B2945" s="108" t="s">
        <v>5647</v>
      </c>
      <c r="C2945" s="108" t="s">
        <v>202</v>
      </c>
      <c r="D2945" s="108" t="s">
        <v>206</v>
      </c>
      <c r="E2945" s="109" t="s">
        <v>5648</v>
      </c>
    </row>
    <row r="2946" spans="1:5">
      <c r="A2946" s="108">
        <v>36533</v>
      </c>
      <c r="B2946" s="108" t="s">
        <v>5649</v>
      </c>
      <c r="C2946" s="108" t="s">
        <v>202</v>
      </c>
      <c r="D2946" s="108" t="s">
        <v>206</v>
      </c>
      <c r="E2946" s="109" t="s">
        <v>5650</v>
      </c>
    </row>
    <row r="2947" spans="1:5">
      <c r="A2947" s="108">
        <v>11616</v>
      </c>
      <c r="B2947" s="108" t="s">
        <v>5651</v>
      </c>
      <c r="C2947" s="108" t="s">
        <v>202</v>
      </c>
      <c r="D2947" s="108" t="s">
        <v>206</v>
      </c>
      <c r="E2947" s="109" t="s">
        <v>5652</v>
      </c>
    </row>
    <row r="2948" spans="1:5">
      <c r="A2948" s="108">
        <v>41898</v>
      </c>
      <c r="B2948" s="108" t="s">
        <v>5653</v>
      </c>
      <c r="C2948" s="108" t="s">
        <v>202</v>
      </c>
      <c r="D2948" s="108" t="s">
        <v>206</v>
      </c>
      <c r="E2948" s="109" t="s">
        <v>5654</v>
      </c>
    </row>
    <row r="2949" spans="1:5">
      <c r="A2949" s="108">
        <v>13447</v>
      </c>
      <c r="B2949" s="108" t="s">
        <v>5655</v>
      </c>
      <c r="C2949" s="108" t="s">
        <v>202</v>
      </c>
      <c r="D2949" s="108" t="s">
        <v>206</v>
      </c>
      <c r="E2949" s="109" t="s">
        <v>5656</v>
      </c>
    </row>
    <row r="2950" spans="1:5">
      <c r="A2950" s="108">
        <v>14529</v>
      </c>
      <c r="B2950" s="108" t="s">
        <v>5657</v>
      </c>
      <c r="C2950" s="108" t="s">
        <v>202</v>
      </c>
      <c r="D2950" s="108" t="s">
        <v>206</v>
      </c>
      <c r="E2950" s="109" t="s">
        <v>5658</v>
      </c>
    </row>
    <row r="2951" spans="1:5">
      <c r="A2951" s="108">
        <v>10747</v>
      </c>
      <c r="B2951" s="108" t="s">
        <v>5659</v>
      </c>
      <c r="C2951" s="108" t="s">
        <v>202</v>
      </c>
      <c r="D2951" s="108" t="s">
        <v>206</v>
      </c>
      <c r="E2951" s="109" t="s">
        <v>5660</v>
      </c>
    </row>
    <row r="2952" spans="1:5">
      <c r="A2952" s="108">
        <v>36141</v>
      </c>
      <c r="B2952" s="108" t="s">
        <v>5661</v>
      </c>
      <c r="C2952" s="108" t="s">
        <v>202</v>
      </c>
      <c r="D2952" s="108" t="s">
        <v>203</v>
      </c>
      <c r="E2952" s="109" t="s">
        <v>5662</v>
      </c>
    </row>
    <row r="2953" spans="1:5">
      <c r="A2953" s="108">
        <v>43651</v>
      </c>
      <c r="B2953" s="108" t="s">
        <v>5663</v>
      </c>
      <c r="C2953" s="108" t="s">
        <v>297</v>
      </c>
      <c r="D2953" s="108" t="s">
        <v>203</v>
      </c>
      <c r="E2953" s="109" t="s">
        <v>1139</v>
      </c>
    </row>
    <row r="2954" spans="1:5">
      <c r="A2954" s="108">
        <v>43626</v>
      </c>
      <c r="B2954" s="108" t="s">
        <v>5664</v>
      </c>
      <c r="C2954" s="108" t="s">
        <v>297</v>
      </c>
      <c r="D2954" s="108" t="s">
        <v>215</v>
      </c>
      <c r="E2954" s="109" t="s">
        <v>3636</v>
      </c>
    </row>
    <row r="2955" spans="1:5">
      <c r="A2955" s="108">
        <v>39434</v>
      </c>
      <c r="B2955" s="108" t="s">
        <v>5665</v>
      </c>
      <c r="C2955" s="108" t="s">
        <v>297</v>
      </c>
      <c r="D2955" s="108" t="s">
        <v>203</v>
      </c>
      <c r="E2955" s="109" t="s">
        <v>4429</v>
      </c>
    </row>
    <row r="2956" spans="1:5">
      <c r="A2956" s="108">
        <v>39433</v>
      </c>
      <c r="B2956" s="108" t="s">
        <v>5666</v>
      </c>
      <c r="C2956" s="108" t="s">
        <v>297</v>
      </c>
      <c r="D2956" s="108" t="s">
        <v>203</v>
      </c>
      <c r="E2956" s="109" t="s">
        <v>226</v>
      </c>
    </row>
    <row r="2957" spans="1:5">
      <c r="A2957" s="108">
        <v>4049</v>
      </c>
      <c r="B2957" s="108" t="s">
        <v>5667</v>
      </c>
      <c r="C2957" s="108" t="s">
        <v>300</v>
      </c>
      <c r="D2957" s="108" t="s">
        <v>203</v>
      </c>
      <c r="E2957" s="109" t="s">
        <v>5668</v>
      </c>
    </row>
    <row r="2958" spans="1:5">
      <c r="A2958" s="108">
        <v>38120</v>
      </c>
      <c r="B2958" s="108" t="s">
        <v>5669</v>
      </c>
      <c r="C2958" s="108" t="s">
        <v>297</v>
      </c>
      <c r="D2958" s="108" t="s">
        <v>203</v>
      </c>
      <c r="E2958" s="109" t="s">
        <v>5670</v>
      </c>
    </row>
    <row r="2959" spans="1:5">
      <c r="A2959" s="108">
        <v>43652</v>
      </c>
      <c r="B2959" s="108" t="s">
        <v>5671</v>
      </c>
      <c r="C2959" s="108" t="s">
        <v>297</v>
      </c>
      <c r="D2959" s="108" t="s">
        <v>203</v>
      </c>
      <c r="E2959" s="109" t="s">
        <v>5672</v>
      </c>
    </row>
    <row r="2960" spans="1:5">
      <c r="A2960" s="108">
        <v>10498</v>
      </c>
      <c r="B2960" s="108" t="s">
        <v>5673</v>
      </c>
      <c r="C2960" s="108" t="s">
        <v>297</v>
      </c>
      <c r="D2960" s="108" t="s">
        <v>203</v>
      </c>
      <c r="E2960" s="109" t="s">
        <v>3735</v>
      </c>
    </row>
    <row r="2961" spans="1:5">
      <c r="A2961" s="108">
        <v>4823</v>
      </c>
      <c r="B2961" s="108" t="s">
        <v>5674</v>
      </c>
      <c r="C2961" s="108" t="s">
        <v>297</v>
      </c>
      <c r="D2961" s="108" t="s">
        <v>203</v>
      </c>
      <c r="E2961" s="109" t="s">
        <v>5675</v>
      </c>
    </row>
    <row r="2962" spans="1:5">
      <c r="A2962" s="108">
        <v>38877</v>
      </c>
      <c r="B2962" s="108" t="s">
        <v>5676</v>
      </c>
      <c r="C2962" s="108" t="s">
        <v>297</v>
      </c>
      <c r="D2962" s="108" t="s">
        <v>203</v>
      </c>
      <c r="E2962" s="109" t="s">
        <v>4260</v>
      </c>
    </row>
    <row r="2963" spans="1:5">
      <c r="A2963" s="108">
        <v>34546</v>
      </c>
      <c r="B2963" s="108" t="s">
        <v>5677</v>
      </c>
      <c r="C2963" s="108" t="s">
        <v>297</v>
      </c>
      <c r="D2963" s="108" t="s">
        <v>203</v>
      </c>
      <c r="E2963" s="109" t="s">
        <v>5678</v>
      </c>
    </row>
    <row r="2964" spans="1:5">
      <c r="A2964" s="108">
        <v>41387</v>
      </c>
      <c r="B2964" s="108" t="s">
        <v>5679</v>
      </c>
      <c r="C2964" s="108" t="s">
        <v>290</v>
      </c>
      <c r="D2964" s="108" t="s">
        <v>203</v>
      </c>
      <c r="E2964" s="109" t="s">
        <v>5680</v>
      </c>
    </row>
    <row r="2965" spans="1:5">
      <c r="A2965" s="108">
        <v>41388</v>
      </c>
      <c r="B2965" s="108" t="s">
        <v>5681</v>
      </c>
      <c r="C2965" s="108" t="s">
        <v>290</v>
      </c>
      <c r="D2965" s="108" t="s">
        <v>203</v>
      </c>
      <c r="E2965" s="109" t="s">
        <v>4803</v>
      </c>
    </row>
    <row r="2966" spans="1:5">
      <c r="A2966" s="108">
        <v>41380</v>
      </c>
      <c r="B2966" s="108" t="s">
        <v>5682</v>
      </c>
      <c r="C2966" s="108" t="s">
        <v>202</v>
      </c>
      <c r="D2966" s="108" t="s">
        <v>203</v>
      </c>
      <c r="E2966" s="109" t="s">
        <v>5683</v>
      </c>
    </row>
    <row r="2967" spans="1:5">
      <c r="A2967" s="108">
        <v>41381</v>
      </c>
      <c r="B2967" s="108" t="s">
        <v>5684</v>
      </c>
      <c r="C2967" s="108" t="s">
        <v>202</v>
      </c>
      <c r="D2967" s="108" t="s">
        <v>203</v>
      </c>
      <c r="E2967" s="109" t="s">
        <v>5685</v>
      </c>
    </row>
    <row r="2968" spans="1:5">
      <c r="A2968" s="108">
        <v>41382</v>
      </c>
      <c r="B2968" s="108" t="s">
        <v>5686</v>
      </c>
      <c r="C2968" s="108" t="s">
        <v>202</v>
      </c>
      <c r="D2968" s="108" t="s">
        <v>203</v>
      </c>
      <c r="E2968" s="109" t="s">
        <v>5687</v>
      </c>
    </row>
    <row r="2969" spans="1:5">
      <c r="A2969" s="108">
        <v>41383</v>
      </c>
      <c r="B2969" s="108" t="s">
        <v>5688</v>
      </c>
      <c r="C2969" s="108" t="s">
        <v>202</v>
      </c>
      <c r="D2969" s="108" t="s">
        <v>203</v>
      </c>
      <c r="E2969" s="109" t="s">
        <v>5689</v>
      </c>
    </row>
    <row r="2970" spans="1:5">
      <c r="A2970" s="108">
        <v>41385</v>
      </c>
      <c r="B2970" s="108" t="s">
        <v>5690</v>
      </c>
      <c r="C2970" s="108" t="s">
        <v>202</v>
      </c>
      <c r="D2970" s="108" t="s">
        <v>203</v>
      </c>
      <c r="E2970" s="109" t="s">
        <v>5691</v>
      </c>
    </row>
    <row r="2971" spans="1:5">
      <c r="A2971" s="108">
        <v>11079</v>
      </c>
      <c r="B2971" s="108" t="s">
        <v>5692</v>
      </c>
      <c r="C2971" s="108" t="s">
        <v>491</v>
      </c>
      <c r="D2971" s="108" t="s">
        <v>203</v>
      </c>
      <c r="E2971" s="109" t="s">
        <v>5693</v>
      </c>
    </row>
    <row r="2972" spans="1:5">
      <c r="A2972" s="108">
        <v>11082</v>
      </c>
      <c r="B2972" s="108" t="s">
        <v>5694</v>
      </c>
      <c r="C2972" s="108" t="s">
        <v>491</v>
      </c>
      <c r="D2972" s="108" t="s">
        <v>203</v>
      </c>
      <c r="E2972" s="109" t="s">
        <v>5693</v>
      </c>
    </row>
    <row r="2973" spans="1:5">
      <c r="A2973" s="108">
        <v>4058</v>
      </c>
      <c r="B2973" s="108" t="s">
        <v>5695</v>
      </c>
      <c r="C2973" s="108" t="s">
        <v>494</v>
      </c>
      <c r="D2973" s="108" t="s">
        <v>203</v>
      </c>
      <c r="E2973" s="109" t="s">
        <v>5696</v>
      </c>
    </row>
    <row r="2974" spans="1:5">
      <c r="A2974" s="108">
        <v>40974</v>
      </c>
      <c r="B2974" s="108" t="s">
        <v>5697</v>
      </c>
      <c r="C2974" s="108" t="s">
        <v>497</v>
      </c>
      <c r="D2974" s="108" t="s">
        <v>203</v>
      </c>
      <c r="E2974" s="109" t="s">
        <v>5698</v>
      </c>
    </row>
    <row r="2975" spans="1:5">
      <c r="A2975" s="108">
        <v>34794</v>
      </c>
      <c r="B2975" s="108" t="s">
        <v>5699</v>
      </c>
      <c r="C2975" s="108" t="s">
        <v>494</v>
      </c>
      <c r="D2975" s="108" t="s">
        <v>203</v>
      </c>
      <c r="E2975" s="109" t="s">
        <v>5700</v>
      </c>
    </row>
    <row r="2976" spans="1:5">
      <c r="A2976" s="108">
        <v>40925</v>
      </c>
      <c r="B2976" s="108" t="s">
        <v>5701</v>
      </c>
      <c r="C2976" s="108" t="s">
        <v>497</v>
      </c>
      <c r="D2976" s="108" t="s">
        <v>203</v>
      </c>
      <c r="E2976" s="109" t="s">
        <v>5702</v>
      </c>
    </row>
    <row r="2977" spans="1:5">
      <c r="A2977" s="108">
        <v>13741</v>
      </c>
      <c r="B2977" s="108" t="s">
        <v>5703</v>
      </c>
      <c r="C2977" s="108" t="s">
        <v>202</v>
      </c>
      <c r="D2977" s="108" t="s">
        <v>203</v>
      </c>
      <c r="E2977" s="109" t="s">
        <v>5704</v>
      </c>
    </row>
    <row r="2978" spans="1:5">
      <c r="A2978" s="108">
        <v>3288</v>
      </c>
      <c r="B2978" s="108" t="s">
        <v>5705</v>
      </c>
      <c r="C2978" s="108" t="s">
        <v>290</v>
      </c>
      <c r="D2978" s="108" t="s">
        <v>215</v>
      </c>
      <c r="E2978" s="109" t="s">
        <v>5706</v>
      </c>
    </row>
    <row r="2979" spans="1:5">
      <c r="A2979" s="108">
        <v>13587</v>
      </c>
      <c r="B2979" s="108" t="s">
        <v>5707</v>
      </c>
      <c r="C2979" s="108" t="s">
        <v>290</v>
      </c>
      <c r="D2979" s="108" t="s">
        <v>203</v>
      </c>
      <c r="E2979" s="109" t="s">
        <v>5708</v>
      </c>
    </row>
    <row r="2980" spans="1:5">
      <c r="A2980" s="108">
        <v>38598</v>
      </c>
      <c r="B2980" s="108" t="s">
        <v>5709</v>
      </c>
      <c r="C2980" s="108" t="s">
        <v>202</v>
      </c>
      <c r="D2980" s="108" t="s">
        <v>203</v>
      </c>
      <c r="E2980" s="109" t="s">
        <v>549</v>
      </c>
    </row>
    <row r="2981" spans="1:5">
      <c r="A2981" s="108">
        <v>38595</v>
      </c>
      <c r="B2981" s="108" t="s">
        <v>5710</v>
      </c>
      <c r="C2981" s="108" t="s">
        <v>202</v>
      </c>
      <c r="D2981" s="108" t="s">
        <v>203</v>
      </c>
      <c r="E2981" s="109" t="s">
        <v>5711</v>
      </c>
    </row>
    <row r="2982" spans="1:5">
      <c r="A2982" s="108">
        <v>38592</v>
      </c>
      <c r="B2982" s="108" t="s">
        <v>5712</v>
      </c>
      <c r="C2982" s="108" t="s">
        <v>202</v>
      </c>
      <c r="D2982" s="108" t="s">
        <v>203</v>
      </c>
      <c r="E2982" s="109" t="s">
        <v>5713</v>
      </c>
    </row>
    <row r="2983" spans="1:5">
      <c r="A2983" s="108">
        <v>38588</v>
      </c>
      <c r="B2983" s="108" t="s">
        <v>5714</v>
      </c>
      <c r="C2983" s="108" t="s">
        <v>202</v>
      </c>
      <c r="D2983" s="108" t="s">
        <v>203</v>
      </c>
      <c r="E2983" s="109" t="s">
        <v>5715</v>
      </c>
    </row>
    <row r="2984" spans="1:5">
      <c r="A2984" s="108">
        <v>38593</v>
      </c>
      <c r="B2984" s="108" t="s">
        <v>5716</v>
      </c>
      <c r="C2984" s="108" t="s">
        <v>202</v>
      </c>
      <c r="D2984" s="108" t="s">
        <v>203</v>
      </c>
      <c r="E2984" s="109" t="s">
        <v>1203</v>
      </c>
    </row>
    <row r="2985" spans="1:5">
      <c r="A2985" s="108">
        <v>38589</v>
      </c>
      <c r="B2985" s="108" t="s">
        <v>5717</v>
      </c>
      <c r="C2985" s="108" t="s">
        <v>202</v>
      </c>
      <c r="D2985" s="108" t="s">
        <v>203</v>
      </c>
      <c r="E2985" s="109" t="s">
        <v>5718</v>
      </c>
    </row>
    <row r="2986" spans="1:5">
      <c r="A2986" s="108">
        <v>38594</v>
      </c>
      <c r="B2986" s="108" t="s">
        <v>5719</v>
      </c>
      <c r="C2986" s="108" t="s">
        <v>202</v>
      </c>
      <c r="D2986" s="108" t="s">
        <v>203</v>
      </c>
      <c r="E2986" s="109" t="s">
        <v>5720</v>
      </c>
    </row>
    <row r="2987" spans="1:5">
      <c r="A2987" s="108">
        <v>34773</v>
      </c>
      <c r="B2987" s="108" t="s">
        <v>5721</v>
      </c>
      <c r="C2987" s="108" t="s">
        <v>202</v>
      </c>
      <c r="D2987" s="108" t="s">
        <v>203</v>
      </c>
      <c r="E2987" s="109" t="s">
        <v>3636</v>
      </c>
    </row>
    <row r="2988" spans="1:5">
      <c r="A2988" s="108">
        <v>34769</v>
      </c>
      <c r="B2988" s="108" t="s">
        <v>5722</v>
      </c>
      <c r="C2988" s="108" t="s">
        <v>202</v>
      </c>
      <c r="D2988" s="108" t="s">
        <v>203</v>
      </c>
      <c r="E2988" s="109" t="s">
        <v>1166</v>
      </c>
    </row>
    <row r="2989" spans="1:5">
      <c r="A2989" s="108">
        <v>34763</v>
      </c>
      <c r="B2989" s="108" t="s">
        <v>5723</v>
      </c>
      <c r="C2989" s="108" t="s">
        <v>202</v>
      </c>
      <c r="D2989" s="108" t="s">
        <v>203</v>
      </c>
      <c r="E2989" s="109" t="s">
        <v>5724</v>
      </c>
    </row>
    <row r="2990" spans="1:5">
      <c r="A2990" s="108">
        <v>34774</v>
      </c>
      <c r="B2990" s="108" t="s">
        <v>5725</v>
      </c>
      <c r="C2990" s="108" t="s">
        <v>202</v>
      </c>
      <c r="D2990" s="108" t="s">
        <v>203</v>
      </c>
      <c r="E2990" s="109" t="s">
        <v>5726</v>
      </c>
    </row>
    <row r="2991" spans="1:5">
      <c r="A2991" s="108">
        <v>34771</v>
      </c>
      <c r="B2991" s="108" t="s">
        <v>5727</v>
      </c>
      <c r="C2991" s="108" t="s">
        <v>202</v>
      </c>
      <c r="D2991" s="108" t="s">
        <v>203</v>
      </c>
      <c r="E2991" s="109" t="s">
        <v>3653</v>
      </c>
    </row>
    <row r="2992" spans="1:5">
      <c r="A2992" s="108">
        <v>34764</v>
      </c>
      <c r="B2992" s="108" t="s">
        <v>5728</v>
      </c>
      <c r="C2992" s="108" t="s">
        <v>202</v>
      </c>
      <c r="D2992" s="108" t="s">
        <v>203</v>
      </c>
      <c r="E2992" s="109" t="s">
        <v>5729</v>
      </c>
    </row>
    <row r="2993" spans="1:5">
      <c r="A2993" s="108">
        <v>34788</v>
      </c>
      <c r="B2993" s="108" t="s">
        <v>5730</v>
      </c>
      <c r="C2993" s="108" t="s">
        <v>202</v>
      </c>
      <c r="D2993" s="108" t="s">
        <v>203</v>
      </c>
      <c r="E2993" s="109" t="s">
        <v>271</v>
      </c>
    </row>
    <row r="2994" spans="1:5">
      <c r="A2994" s="108">
        <v>34781</v>
      </c>
      <c r="B2994" s="108" t="s">
        <v>5731</v>
      </c>
      <c r="C2994" s="108" t="s">
        <v>202</v>
      </c>
      <c r="D2994" s="108" t="s">
        <v>203</v>
      </c>
      <c r="E2994" s="109" t="s">
        <v>5732</v>
      </c>
    </row>
    <row r="2995" spans="1:5">
      <c r="A2995" s="108">
        <v>41682</v>
      </c>
      <c r="B2995" s="108" t="s">
        <v>5733</v>
      </c>
      <c r="C2995" s="108" t="s">
        <v>202</v>
      </c>
      <c r="D2995" s="108" t="s">
        <v>203</v>
      </c>
      <c r="E2995" s="109" t="s">
        <v>5734</v>
      </c>
    </row>
    <row r="2996" spans="1:5">
      <c r="A2996" s="108">
        <v>41683</v>
      </c>
      <c r="B2996" s="108" t="s">
        <v>5735</v>
      </c>
      <c r="C2996" s="108" t="s">
        <v>202</v>
      </c>
      <c r="D2996" s="108" t="s">
        <v>203</v>
      </c>
      <c r="E2996" s="109" t="s">
        <v>5736</v>
      </c>
    </row>
    <row r="2997" spans="1:5">
      <c r="A2997" s="108">
        <v>41680</v>
      </c>
      <c r="B2997" s="108" t="s">
        <v>5737</v>
      </c>
      <c r="C2997" s="108" t="s">
        <v>202</v>
      </c>
      <c r="D2997" s="108" t="s">
        <v>203</v>
      </c>
      <c r="E2997" s="109" t="s">
        <v>5738</v>
      </c>
    </row>
    <row r="2998" spans="1:5">
      <c r="A2998" s="108">
        <v>41679</v>
      </c>
      <c r="B2998" s="108" t="s">
        <v>5739</v>
      </c>
      <c r="C2998" s="108" t="s">
        <v>202</v>
      </c>
      <c r="D2998" s="108" t="s">
        <v>203</v>
      </c>
      <c r="E2998" s="109" t="s">
        <v>5740</v>
      </c>
    </row>
    <row r="2999" spans="1:5">
      <c r="A2999" s="108">
        <v>41681</v>
      </c>
      <c r="B2999" s="108" t="s">
        <v>5741</v>
      </c>
      <c r="C2999" s="108" t="s">
        <v>202</v>
      </c>
      <c r="D2999" s="108" t="s">
        <v>203</v>
      </c>
      <c r="E2999" s="109" t="s">
        <v>5742</v>
      </c>
    </row>
    <row r="3000" spans="1:5">
      <c r="A3000" s="108">
        <v>43386</v>
      </c>
      <c r="B3000" s="108" t="s">
        <v>5743</v>
      </c>
      <c r="C3000" s="108" t="s">
        <v>202</v>
      </c>
      <c r="D3000" s="108" t="s">
        <v>203</v>
      </c>
      <c r="E3000" s="109" t="s">
        <v>5744</v>
      </c>
    </row>
    <row r="3001" spans="1:5">
      <c r="A3001" s="108">
        <v>4059</v>
      </c>
      <c r="B3001" s="108" t="s">
        <v>5745</v>
      </c>
      <c r="C3001" s="108" t="s">
        <v>290</v>
      </c>
      <c r="D3001" s="108" t="s">
        <v>203</v>
      </c>
      <c r="E3001" s="109" t="s">
        <v>5734</v>
      </c>
    </row>
    <row r="3002" spans="1:5">
      <c r="A3002" s="108">
        <v>4062</v>
      </c>
      <c r="B3002" s="108" t="s">
        <v>5746</v>
      </c>
      <c r="C3002" s="108" t="s">
        <v>202</v>
      </c>
      <c r="D3002" s="108" t="s">
        <v>203</v>
      </c>
      <c r="E3002" s="109" t="s">
        <v>5734</v>
      </c>
    </row>
    <row r="3003" spans="1:5">
      <c r="A3003" s="108">
        <v>4061</v>
      </c>
      <c r="B3003" s="108" t="s">
        <v>5747</v>
      </c>
      <c r="C3003" s="108" t="s">
        <v>202</v>
      </c>
      <c r="D3003" s="108" t="s">
        <v>203</v>
      </c>
      <c r="E3003" s="109" t="s">
        <v>5748</v>
      </c>
    </row>
    <row r="3004" spans="1:5">
      <c r="A3004" s="108">
        <v>41315</v>
      </c>
      <c r="B3004" s="108" t="s">
        <v>5749</v>
      </c>
      <c r="C3004" s="108" t="s">
        <v>297</v>
      </c>
      <c r="D3004" s="108" t="s">
        <v>203</v>
      </c>
      <c r="E3004" s="109" t="s">
        <v>5750</v>
      </c>
    </row>
    <row r="3005" spans="1:5">
      <c r="A3005" s="108">
        <v>43148</v>
      </c>
      <c r="B3005" s="108" t="s">
        <v>5751</v>
      </c>
      <c r="C3005" s="108" t="s">
        <v>297</v>
      </c>
      <c r="D3005" s="108" t="s">
        <v>203</v>
      </c>
      <c r="E3005" s="109" t="s">
        <v>5752</v>
      </c>
    </row>
    <row r="3006" spans="1:5">
      <c r="A3006" s="108">
        <v>43147</v>
      </c>
      <c r="B3006" s="108" t="s">
        <v>5753</v>
      </c>
      <c r="C3006" s="108" t="s">
        <v>297</v>
      </c>
      <c r="D3006" s="108" t="s">
        <v>203</v>
      </c>
      <c r="E3006" s="109" t="s">
        <v>680</v>
      </c>
    </row>
    <row r="3007" spans="1:5">
      <c r="A3007" s="108">
        <v>10608</v>
      </c>
      <c r="B3007" s="108" t="s">
        <v>5754</v>
      </c>
      <c r="C3007" s="108" t="s">
        <v>202</v>
      </c>
      <c r="D3007" s="108" t="s">
        <v>206</v>
      </c>
      <c r="E3007" s="109" t="s">
        <v>5755</v>
      </c>
    </row>
    <row r="3008" spans="1:5">
      <c r="A3008" s="108">
        <v>4069</v>
      </c>
      <c r="B3008" s="108" t="s">
        <v>5756</v>
      </c>
      <c r="C3008" s="108" t="s">
        <v>494</v>
      </c>
      <c r="D3008" s="108" t="s">
        <v>203</v>
      </c>
      <c r="E3008" s="109" t="s">
        <v>5757</v>
      </c>
    </row>
    <row r="3009" spans="1:5">
      <c r="A3009" s="108">
        <v>40819</v>
      </c>
      <c r="B3009" s="108" t="s">
        <v>5758</v>
      </c>
      <c r="C3009" s="108" t="s">
        <v>497</v>
      </c>
      <c r="D3009" s="108" t="s">
        <v>203</v>
      </c>
      <c r="E3009" s="109" t="s">
        <v>5759</v>
      </c>
    </row>
    <row r="3010" spans="1:5">
      <c r="A3010" s="108">
        <v>34361</v>
      </c>
      <c r="B3010" s="108" t="s">
        <v>5760</v>
      </c>
      <c r="C3010" s="108" t="s">
        <v>297</v>
      </c>
      <c r="D3010" s="108" t="s">
        <v>203</v>
      </c>
      <c r="E3010" s="109" t="s">
        <v>5761</v>
      </c>
    </row>
    <row r="3011" spans="1:5">
      <c r="A3011" s="108">
        <v>36512</v>
      </c>
      <c r="B3011" s="108" t="s">
        <v>5762</v>
      </c>
      <c r="C3011" s="108" t="s">
        <v>202</v>
      </c>
      <c r="D3011" s="108" t="s">
        <v>206</v>
      </c>
      <c r="E3011" s="109" t="s">
        <v>5763</v>
      </c>
    </row>
    <row r="3012" spans="1:5">
      <c r="A3012" s="108">
        <v>44478</v>
      </c>
      <c r="B3012" s="108" t="s">
        <v>5764</v>
      </c>
      <c r="C3012" s="108" t="s">
        <v>297</v>
      </c>
      <c r="D3012" s="108" t="s">
        <v>203</v>
      </c>
      <c r="E3012" s="109" t="s">
        <v>5765</v>
      </c>
    </row>
    <row r="3013" spans="1:5">
      <c r="A3013" s="108">
        <v>44477</v>
      </c>
      <c r="B3013" s="108" t="s">
        <v>5766</v>
      </c>
      <c r="C3013" s="108" t="s">
        <v>297</v>
      </c>
      <c r="D3013" s="108" t="s">
        <v>203</v>
      </c>
      <c r="E3013" s="109" t="s">
        <v>5765</v>
      </c>
    </row>
    <row r="3014" spans="1:5">
      <c r="A3014" s="108">
        <v>11697</v>
      </c>
      <c r="B3014" s="108" t="s">
        <v>5767</v>
      </c>
      <c r="C3014" s="108" t="s">
        <v>202</v>
      </c>
      <c r="D3014" s="108" t="s">
        <v>203</v>
      </c>
      <c r="E3014" s="109" t="s">
        <v>5768</v>
      </c>
    </row>
    <row r="3015" spans="1:5">
      <c r="A3015" s="108">
        <v>11698</v>
      </c>
      <c r="B3015" s="108" t="s">
        <v>5769</v>
      </c>
      <c r="C3015" s="108" t="s">
        <v>202</v>
      </c>
      <c r="D3015" s="108" t="s">
        <v>203</v>
      </c>
      <c r="E3015" s="109" t="s">
        <v>5770</v>
      </c>
    </row>
    <row r="3016" spans="1:5">
      <c r="A3016" s="108">
        <v>11699</v>
      </c>
      <c r="B3016" s="108" t="s">
        <v>5771</v>
      </c>
      <c r="C3016" s="108" t="s">
        <v>202</v>
      </c>
      <c r="D3016" s="108" t="s">
        <v>203</v>
      </c>
      <c r="E3016" s="109" t="s">
        <v>5772</v>
      </c>
    </row>
    <row r="3017" spans="1:5">
      <c r="A3017" s="108">
        <v>10432</v>
      </c>
      <c r="B3017" s="108" t="s">
        <v>5773</v>
      </c>
      <c r="C3017" s="108" t="s">
        <v>202</v>
      </c>
      <c r="D3017" s="108" t="s">
        <v>203</v>
      </c>
      <c r="E3017" s="109" t="s">
        <v>5774</v>
      </c>
    </row>
    <row r="3018" spans="1:5">
      <c r="A3018" s="108">
        <v>44020</v>
      </c>
      <c r="B3018" s="108" t="s">
        <v>5775</v>
      </c>
      <c r="C3018" s="108" t="s">
        <v>202</v>
      </c>
      <c r="D3018" s="108" t="s">
        <v>203</v>
      </c>
      <c r="E3018" s="109" t="s">
        <v>5776</v>
      </c>
    </row>
    <row r="3019" spans="1:5">
      <c r="A3019" s="108">
        <v>41420</v>
      </c>
      <c r="B3019" s="108" t="s">
        <v>5777</v>
      </c>
      <c r="C3019" s="108" t="s">
        <v>202</v>
      </c>
      <c r="D3019" s="108" t="s">
        <v>203</v>
      </c>
      <c r="E3019" s="109" t="s">
        <v>5778</v>
      </c>
    </row>
    <row r="3020" spans="1:5">
      <c r="A3020" s="108">
        <v>41422</v>
      </c>
      <c r="B3020" s="108" t="s">
        <v>5779</v>
      </c>
      <c r="C3020" s="108" t="s">
        <v>202</v>
      </c>
      <c r="D3020" s="108" t="s">
        <v>203</v>
      </c>
      <c r="E3020" s="109" t="s">
        <v>5780</v>
      </c>
    </row>
    <row r="3021" spans="1:5">
      <c r="A3021" s="108">
        <v>41425</v>
      </c>
      <c r="B3021" s="108" t="s">
        <v>5781</v>
      </c>
      <c r="C3021" s="108" t="s">
        <v>202</v>
      </c>
      <c r="D3021" s="108" t="s">
        <v>203</v>
      </c>
      <c r="E3021" s="109" t="s">
        <v>5782</v>
      </c>
    </row>
    <row r="3022" spans="1:5">
      <c r="A3022" s="108">
        <v>41426</v>
      </c>
      <c r="B3022" s="108" t="s">
        <v>5783</v>
      </c>
      <c r="C3022" s="108" t="s">
        <v>202</v>
      </c>
      <c r="D3022" s="108" t="s">
        <v>203</v>
      </c>
      <c r="E3022" s="109" t="s">
        <v>5784</v>
      </c>
    </row>
    <row r="3023" spans="1:5">
      <c r="A3023" s="108">
        <v>41419</v>
      </c>
      <c r="B3023" s="108" t="s">
        <v>5785</v>
      </c>
      <c r="C3023" s="108" t="s">
        <v>202</v>
      </c>
      <c r="D3023" s="108" t="s">
        <v>203</v>
      </c>
      <c r="E3023" s="109" t="s">
        <v>4254</v>
      </c>
    </row>
    <row r="3024" spans="1:5">
      <c r="A3024" s="108">
        <v>41421</v>
      </c>
      <c r="B3024" s="108" t="s">
        <v>5786</v>
      </c>
      <c r="C3024" s="108" t="s">
        <v>202</v>
      </c>
      <c r="D3024" s="108" t="s">
        <v>203</v>
      </c>
      <c r="E3024" s="109" t="s">
        <v>5165</v>
      </c>
    </row>
    <row r="3025" spans="1:5">
      <c r="A3025" s="108">
        <v>41414</v>
      </c>
      <c r="B3025" s="108" t="s">
        <v>5787</v>
      </c>
      <c r="C3025" s="108" t="s">
        <v>202</v>
      </c>
      <c r="D3025" s="108" t="s">
        <v>203</v>
      </c>
      <c r="E3025" s="109" t="s">
        <v>5788</v>
      </c>
    </row>
    <row r="3026" spans="1:5">
      <c r="A3026" s="108">
        <v>41415</v>
      </c>
      <c r="B3026" s="108" t="s">
        <v>5789</v>
      </c>
      <c r="C3026" s="108" t="s">
        <v>202</v>
      </c>
      <c r="D3026" s="108" t="s">
        <v>203</v>
      </c>
      <c r="E3026" s="109" t="s">
        <v>5790</v>
      </c>
    </row>
    <row r="3027" spans="1:5">
      <c r="A3027" s="108">
        <v>37514</v>
      </c>
      <c r="B3027" s="108" t="s">
        <v>5791</v>
      </c>
      <c r="C3027" s="108" t="s">
        <v>202</v>
      </c>
      <c r="D3027" s="108" t="s">
        <v>206</v>
      </c>
      <c r="E3027" s="109" t="s">
        <v>5792</v>
      </c>
    </row>
    <row r="3028" spans="1:5">
      <c r="A3028" s="108">
        <v>37519</v>
      </c>
      <c r="B3028" s="108" t="s">
        <v>5793</v>
      </c>
      <c r="C3028" s="108" t="s">
        <v>202</v>
      </c>
      <c r="D3028" s="108" t="s">
        <v>206</v>
      </c>
      <c r="E3028" s="109" t="s">
        <v>5794</v>
      </c>
    </row>
    <row r="3029" spans="1:5">
      <c r="A3029" s="108">
        <v>37520</v>
      </c>
      <c r="B3029" s="108" t="s">
        <v>5795</v>
      </c>
      <c r="C3029" s="108" t="s">
        <v>202</v>
      </c>
      <c r="D3029" s="108" t="s">
        <v>206</v>
      </c>
      <c r="E3029" s="109" t="s">
        <v>5796</v>
      </c>
    </row>
    <row r="3030" spans="1:5">
      <c r="A3030" s="108">
        <v>37521</v>
      </c>
      <c r="B3030" s="108" t="s">
        <v>5797</v>
      </c>
      <c r="C3030" s="108" t="s">
        <v>202</v>
      </c>
      <c r="D3030" s="108" t="s">
        <v>206</v>
      </c>
      <c r="E3030" s="109" t="s">
        <v>5798</v>
      </c>
    </row>
    <row r="3031" spans="1:5">
      <c r="A3031" s="108">
        <v>37522</v>
      </c>
      <c r="B3031" s="108" t="s">
        <v>5799</v>
      </c>
      <c r="C3031" s="108" t="s">
        <v>202</v>
      </c>
      <c r="D3031" s="108" t="s">
        <v>206</v>
      </c>
      <c r="E3031" s="109" t="s">
        <v>5800</v>
      </c>
    </row>
    <row r="3032" spans="1:5">
      <c r="A3032" s="108">
        <v>21109</v>
      </c>
      <c r="B3032" s="108" t="s">
        <v>5801</v>
      </c>
      <c r="C3032" s="108" t="s">
        <v>202</v>
      </c>
      <c r="D3032" s="108" t="s">
        <v>206</v>
      </c>
      <c r="E3032" s="109" t="s">
        <v>5802</v>
      </c>
    </row>
    <row r="3033" spans="1:5">
      <c r="A3033" s="108">
        <v>37546</v>
      </c>
      <c r="B3033" s="108" t="s">
        <v>5803</v>
      </c>
      <c r="C3033" s="108" t="s">
        <v>202</v>
      </c>
      <c r="D3033" s="108" t="s">
        <v>203</v>
      </c>
      <c r="E3033" s="109" t="s">
        <v>5804</v>
      </c>
    </row>
    <row r="3034" spans="1:5">
      <c r="A3034" s="108">
        <v>37544</v>
      </c>
      <c r="B3034" s="108" t="s">
        <v>5805</v>
      </c>
      <c r="C3034" s="108" t="s">
        <v>202</v>
      </c>
      <c r="D3034" s="108" t="s">
        <v>203</v>
      </c>
      <c r="E3034" s="109" t="s">
        <v>5806</v>
      </c>
    </row>
    <row r="3035" spans="1:5">
      <c r="A3035" s="108">
        <v>37545</v>
      </c>
      <c r="B3035" s="108" t="s">
        <v>5807</v>
      </c>
      <c r="C3035" s="108" t="s">
        <v>202</v>
      </c>
      <c r="D3035" s="108" t="s">
        <v>203</v>
      </c>
      <c r="E3035" s="109" t="s">
        <v>5808</v>
      </c>
    </row>
    <row r="3036" spans="1:5">
      <c r="A3036" s="108">
        <v>36793</v>
      </c>
      <c r="B3036" s="108" t="s">
        <v>5809</v>
      </c>
      <c r="C3036" s="108" t="s">
        <v>202</v>
      </c>
      <c r="D3036" s="108" t="s">
        <v>203</v>
      </c>
      <c r="E3036" s="109" t="s">
        <v>5810</v>
      </c>
    </row>
    <row r="3037" spans="1:5">
      <c r="A3037" s="108">
        <v>11769</v>
      </c>
      <c r="B3037" s="108" t="s">
        <v>5811</v>
      </c>
      <c r="C3037" s="108" t="s">
        <v>202</v>
      </c>
      <c r="D3037" s="108" t="s">
        <v>203</v>
      </c>
      <c r="E3037" s="109" t="s">
        <v>5812</v>
      </c>
    </row>
    <row r="3038" spans="1:5">
      <c r="A3038" s="108">
        <v>11771</v>
      </c>
      <c r="B3038" s="108" t="s">
        <v>5813</v>
      </c>
      <c r="C3038" s="108" t="s">
        <v>202</v>
      </c>
      <c r="D3038" s="108" t="s">
        <v>203</v>
      </c>
      <c r="E3038" s="109" t="s">
        <v>5814</v>
      </c>
    </row>
    <row r="3039" spans="1:5">
      <c r="A3039" s="108">
        <v>39919</v>
      </c>
      <c r="B3039" s="108" t="s">
        <v>5815</v>
      </c>
      <c r="C3039" s="108" t="s">
        <v>202</v>
      </c>
      <c r="D3039" s="108" t="s">
        <v>203</v>
      </c>
      <c r="E3039" s="109" t="s">
        <v>5816</v>
      </c>
    </row>
    <row r="3040" spans="1:5">
      <c r="A3040" s="108">
        <v>38385</v>
      </c>
      <c r="B3040" s="108" t="s">
        <v>5817</v>
      </c>
      <c r="C3040" s="108" t="s">
        <v>202</v>
      </c>
      <c r="D3040" s="108" t="s">
        <v>203</v>
      </c>
      <c r="E3040" s="109" t="s">
        <v>1231</v>
      </c>
    </row>
    <row r="3041" spans="1:5">
      <c r="A3041" s="108">
        <v>36800</v>
      </c>
      <c r="B3041" s="108" t="s">
        <v>5818</v>
      </c>
      <c r="C3041" s="108" t="s">
        <v>202</v>
      </c>
      <c r="D3041" s="108" t="s">
        <v>203</v>
      </c>
      <c r="E3041" s="109" t="s">
        <v>5819</v>
      </c>
    </row>
    <row r="3042" spans="1:5">
      <c r="A3042" s="108">
        <v>37587</v>
      </c>
      <c r="B3042" s="108" t="s">
        <v>5820</v>
      </c>
      <c r="C3042" s="108" t="s">
        <v>202</v>
      </c>
      <c r="D3042" s="108" t="s">
        <v>203</v>
      </c>
      <c r="E3042" s="109" t="s">
        <v>5821</v>
      </c>
    </row>
    <row r="3043" spans="1:5">
      <c r="A3043" s="108">
        <v>11561</v>
      </c>
      <c r="B3043" s="108" t="s">
        <v>5822</v>
      </c>
      <c r="C3043" s="108" t="s">
        <v>202</v>
      </c>
      <c r="D3043" s="108" t="s">
        <v>203</v>
      </c>
      <c r="E3043" s="109" t="s">
        <v>5823</v>
      </c>
    </row>
    <row r="3044" spans="1:5">
      <c r="A3044" s="108">
        <v>43604</v>
      </c>
      <c r="B3044" s="108" t="s">
        <v>5824</v>
      </c>
      <c r="C3044" s="108" t="s">
        <v>202</v>
      </c>
      <c r="D3044" s="108" t="s">
        <v>203</v>
      </c>
      <c r="E3044" s="109" t="s">
        <v>5825</v>
      </c>
    </row>
    <row r="3045" spans="1:5">
      <c r="A3045" s="108">
        <v>11560</v>
      </c>
      <c r="B3045" s="108" t="s">
        <v>5826</v>
      </c>
      <c r="C3045" s="108" t="s">
        <v>202</v>
      </c>
      <c r="D3045" s="108" t="s">
        <v>203</v>
      </c>
      <c r="E3045" s="109" t="s">
        <v>5827</v>
      </c>
    </row>
    <row r="3046" spans="1:5">
      <c r="A3046" s="108">
        <v>11499</v>
      </c>
      <c r="B3046" s="108" t="s">
        <v>5828</v>
      </c>
      <c r="C3046" s="108" t="s">
        <v>202</v>
      </c>
      <c r="D3046" s="108" t="s">
        <v>203</v>
      </c>
      <c r="E3046" s="109" t="s">
        <v>5829</v>
      </c>
    </row>
    <row r="3047" spans="1:5">
      <c r="A3047" s="108">
        <v>34761</v>
      </c>
      <c r="B3047" s="108" t="s">
        <v>5830</v>
      </c>
      <c r="C3047" s="108" t="s">
        <v>494</v>
      </c>
      <c r="D3047" s="108" t="s">
        <v>203</v>
      </c>
      <c r="E3047" s="109" t="s">
        <v>5831</v>
      </c>
    </row>
    <row r="3048" spans="1:5">
      <c r="A3048" s="108">
        <v>40924</v>
      </c>
      <c r="B3048" s="108" t="s">
        <v>5832</v>
      </c>
      <c r="C3048" s="108" t="s">
        <v>497</v>
      </c>
      <c r="D3048" s="108" t="s">
        <v>203</v>
      </c>
      <c r="E3048" s="109" t="s">
        <v>5833</v>
      </c>
    </row>
    <row r="3049" spans="1:5">
      <c r="A3049" s="108">
        <v>40983</v>
      </c>
      <c r="B3049" s="108" t="s">
        <v>5834</v>
      </c>
      <c r="C3049" s="108" t="s">
        <v>497</v>
      </c>
      <c r="D3049" s="108" t="s">
        <v>203</v>
      </c>
      <c r="E3049" s="109" t="s">
        <v>5835</v>
      </c>
    </row>
    <row r="3050" spans="1:5">
      <c r="A3050" s="108">
        <v>44497</v>
      </c>
      <c r="B3050" s="108" t="s">
        <v>5836</v>
      </c>
      <c r="C3050" s="108" t="s">
        <v>494</v>
      </c>
      <c r="D3050" s="108" t="s">
        <v>203</v>
      </c>
      <c r="E3050" s="109" t="s">
        <v>5837</v>
      </c>
    </row>
    <row r="3051" spans="1:5">
      <c r="A3051" s="108">
        <v>2437</v>
      </c>
      <c r="B3051" s="108" t="s">
        <v>5838</v>
      </c>
      <c r="C3051" s="108" t="s">
        <v>494</v>
      </c>
      <c r="D3051" s="108" t="s">
        <v>203</v>
      </c>
      <c r="E3051" s="109" t="s">
        <v>5839</v>
      </c>
    </row>
    <row r="3052" spans="1:5">
      <c r="A3052" s="108">
        <v>40921</v>
      </c>
      <c r="B3052" s="108" t="s">
        <v>5840</v>
      </c>
      <c r="C3052" s="108" t="s">
        <v>497</v>
      </c>
      <c r="D3052" s="108" t="s">
        <v>203</v>
      </c>
      <c r="E3052" s="109" t="s">
        <v>5841</v>
      </c>
    </row>
    <row r="3053" spans="1:5">
      <c r="A3053" s="108">
        <v>14252</v>
      </c>
      <c r="B3053" s="108" t="s">
        <v>5842</v>
      </c>
      <c r="C3053" s="108" t="s">
        <v>202</v>
      </c>
      <c r="D3053" s="108" t="s">
        <v>203</v>
      </c>
      <c r="E3053" s="109" t="s">
        <v>5843</v>
      </c>
    </row>
    <row r="3054" spans="1:5">
      <c r="A3054" s="108">
        <v>730</v>
      </c>
      <c r="B3054" s="108" t="s">
        <v>5844</v>
      </c>
      <c r="C3054" s="108" t="s">
        <v>202</v>
      </c>
      <c r="D3054" s="108" t="s">
        <v>203</v>
      </c>
      <c r="E3054" s="109" t="s">
        <v>5845</v>
      </c>
    </row>
    <row r="3055" spans="1:5">
      <c r="A3055" s="108">
        <v>723</v>
      </c>
      <c r="B3055" s="108" t="s">
        <v>5846</v>
      </c>
      <c r="C3055" s="108" t="s">
        <v>202</v>
      </c>
      <c r="D3055" s="108" t="s">
        <v>203</v>
      </c>
      <c r="E3055" s="109" t="s">
        <v>5847</v>
      </c>
    </row>
    <row r="3056" spans="1:5">
      <c r="A3056" s="108">
        <v>36502</v>
      </c>
      <c r="B3056" s="108" t="s">
        <v>5848</v>
      </c>
      <c r="C3056" s="108" t="s">
        <v>202</v>
      </c>
      <c r="D3056" s="108" t="s">
        <v>203</v>
      </c>
      <c r="E3056" s="109" t="s">
        <v>5849</v>
      </c>
    </row>
    <row r="3057" spans="1:5">
      <c r="A3057" s="108">
        <v>36503</v>
      </c>
      <c r="B3057" s="108" t="s">
        <v>5850</v>
      </c>
      <c r="C3057" s="108" t="s">
        <v>202</v>
      </c>
      <c r="D3057" s="108" t="s">
        <v>203</v>
      </c>
      <c r="E3057" s="109" t="s">
        <v>5851</v>
      </c>
    </row>
    <row r="3058" spans="1:5">
      <c r="A3058" s="108">
        <v>4090</v>
      </c>
      <c r="B3058" s="108" t="s">
        <v>5852</v>
      </c>
      <c r="C3058" s="108" t="s">
        <v>202</v>
      </c>
      <c r="D3058" s="108" t="s">
        <v>206</v>
      </c>
      <c r="E3058" s="109" t="s">
        <v>5853</v>
      </c>
    </row>
    <row r="3059" spans="1:5">
      <c r="A3059" s="108">
        <v>13227</v>
      </c>
      <c r="B3059" s="108" t="s">
        <v>5854</v>
      </c>
      <c r="C3059" s="108" t="s">
        <v>202</v>
      </c>
      <c r="D3059" s="108" t="s">
        <v>206</v>
      </c>
      <c r="E3059" s="109" t="s">
        <v>5855</v>
      </c>
    </row>
    <row r="3060" spans="1:5">
      <c r="A3060" s="108">
        <v>10597</v>
      </c>
      <c r="B3060" s="108" t="s">
        <v>5856</v>
      </c>
      <c r="C3060" s="108" t="s">
        <v>202</v>
      </c>
      <c r="D3060" s="108" t="s">
        <v>206</v>
      </c>
      <c r="E3060" s="109" t="s">
        <v>5857</v>
      </c>
    </row>
    <row r="3061" spans="1:5">
      <c r="A3061" s="108">
        <v>39628</v>
      </c>
      <c r="B3061" s="108" t="s">
        <v>5858</v>
      </c>
      <c r="C3061" s="108" t="s">
        <v>202</v>
      </c>
      <c r="D3061" s="108" t="s">
        <v>206</v>
      </c>
      <c r="E3061" s="109" t="s">
        <v>5859</v>
      </c>
    </row>
    <row r="3062" spans="1:5">
      <c r="A3062" s="108">
        <v>39404</v>
      </c>
      <c r="B3062" s="108" t="s">
        <v>5860</v>
      </c>
      <c r="C3062" s="108" t="s">
        <v>202</v>
      </c>
      <c r="D3062" s="108" t="s">
        <v>206</v>
      </c>
      <c r="E3062" s="109" t="s">
        <v>5861</v>
      </c>
    </row>
    <row r="3063" spans="1:5">
      <c r="A3063" s="108">
        <v>39402</v>
      </c>
      <c r="B3063" s="108" t="s">
        <v>5862</v>
      </c>
      <c r="C3063" s="108" t="s">
        <v>202</v>
      </c>
      <c r="D3063" s="108" t="s">
        <v>206</v>
      </c>
      <c r="E3063" s="109" t="s">
        <v>5863</v>
      </c>
    </row>
    <row r="3064" spans="1:5">
      <c r="A3064" s="108">
        <v>39403</v>
      </c>
      <c r="B3064" s="108" t="s">
        <v>5864</v>
      </c>
      <c r="C3064" s="108" t="s">
        <v>202</v>
      </c>
      <c r="D3064" s="108" t="s">
        <v>206</v>
      </c>
      <c r="E3064" s="109" t="s">
        <v>5865</v>
      </c>
    </row>
    <row r="3065" spans="1:5">
      <c r="A3065" s="108">
        <v>4093</v>
      </c>
      <c r="B3065" s="108" t="s">
        <v>5866</v>
      </c>
      <c r="C3065" s="108" t="s">
        <v>494</v>
      </c>
      <c r="D3065" s="108" t="s">
        <v>215</v>
      </c>
      <c r="E3065" s="109" t="s">
        <v>5867</v>
      </c>
    </row>
    <row r="3066" spans="1:5">
      <c r="A3066" s="108">
        <v>10512</v>
      </c>
      <c r="B3066" s="108" t="s">
        <v>5868</v>
      </c>
      <c r="C3066" s="108" t="s">
        <v>497</v>
      </c>
      <c r="D3066" s="108" t="s">
        <v>203</v>
      </c>
      <c r="E3066" s="109" t="s">
        <v>5869</v>
      </c>
    </row>
    <row r="3067" spans="1:5">
      <c r="A3067" s="108">
        <v>4243</v>
      </c>
      <c r="B3067" s="108" t="s">
        <v>5870</v>
      </c>
      <c r="C3067" s="108" t="s">
        <v>494</v>
      </c>
      <c r="D3067" s="108" t="s">
        <v>203</v>
      </c>
      <c r="E3067" s="109" t="s">
        <v>918</v>
      </c>
    </row>
    <row r="3068" spans="1:5">
      <c r="A3068" s="108">
        <v>20020</v>
      </c>
      <c r="B3068" s="108" t="s">
        <v>5871</v>
      </c>
      <c r="C3068" s="108" t="s">
        <v>494</v>
      </c>
      <c r="D3068" s="108" t="s">
        <v>203</v>
      </c>
      <c r="E3068" s="109" t="s">
        <v>5872</v>
      </c>
    </row>
    <row r="3069" spans="1:5">
      <c r="A3069" s="108">
        <v>41038</v>
      </c>
      <c r="B3069" s="108" t="s">
        <v>5873</v>
      </c>
      <c r="C3069" s="108" t="s">
        <v>497</v>
      </c>
      <c r="D3069" s="108" t="s">
        <v>203</v>
      </c>
      <c r="E3069" s="109" t="s">
        <v>5874</v>
      </c>
    </row>
    <row r="3070" spans="1:5">
      <c r="A3070" s="108">
        <v>4094</v>
      </c>
      <c r="B3070" s="108" t="s">
        <v>5875</v>
      </c>
      <c r="C3070" s="108" t="s">
        <v>494</v>
      </c>
      <c r="D3070" s="108" t="s">
        <v>203</v>
      </c>
      <c r="E3070" s="109" t="s">
        <v>5876</v>
      </c>
    </row>
    <row r="3071" spans="1:5">
      <c r="A3071" s="108">
        <v>40988</v>
      </c>
      <c r="B3071" s="108" t="s">
        <v>5877</v>
      </c>
      <c r="C3071" s="108" t="s">
        <v>497</v>
      </c>
      <c r="D3071" s="108" t="s">
        <v>203</v>
      </c>
      <c r="E3071" s="109" t="s">
        <v>5878</v>
      </c>
    </row>
    <row r="3072" spans="1:5">
      <c r="A3072" s="108">
        <v>4095</v>
      </c>
      <c r="B3072" s="108" t="s">
        <v>5879</v>
      </c>
      <c r="C3072" s="108" t="s">
        <v>494</v>
      </c>
      <c r="D3072" s="108" t="s">
        <v>203</v>
      </c>
      <c r="E3072" s="109" t="s">
        <v>3648</v>
      </c>
    </row>
    <row r="3073" spans="1:5">
      <c r="A3073" s="108">
        <v>40990</v>
      </c>
      <c r="B3073" s="108" t="s">
        <v>5880</v>
      </c>
      <c r="C3073" s="108" t="s">
        <v>497</v>
      </c>
      <c r="D3073" s="108" t="s">
        <v>203</v>
      </c>
      <c r="E3073" s="109" t="s">
        <v>5881</v>
      </c>
    </row>
    <row r="3074" spans="1:5">
      <c r="A3074" s="108">
        <v>4096</v>
      </c>
      <c r="B3074" s="108" t="s">
        <v>5882</v>
      </c>
      <c r="C3074" s="108" t="s">
        <v>494</v>
      </c>
      <c r="D3074" s="108" t="s">
        <v>203</v>
      </c>
      <c r="E3074" s="109" t="s">
        <v>5883</v>
      </c>
    </row>
    <row r="3075" spans="1:5">
      <c r="A3075" s="108">
        <v>40992</v>
      </c>
      <c r="B3075" s="108" t="s">
        <v>5884</v>
      </c>
      <c r="C3075" s="108" t="s">
        <v>497</v>
      </c>
      <c r="D3075" s="108" t="s">
        <v>203</v>
      </c>
      <c r="E3075" s="109" t="s">
        <v>5885</v>
      </c>
    </row>
    <row r="3076" spans="1:5">
      <c r="A3076" s="108">
        <v>4114</v>
      </c>
      <c r="B3076" s="108" t="s">
        <v>5886</v>
      </c>
      <c r="C3076" s="108" t="s">
        <v>202</v>
      </c>
      <c r="D3076" s="108" t="s">
        <v>203</v>
      </c>
      <c r="E3076" s="109" t="s">
        <v>5887</v>
      </c>
    </row>
    <row r="3077" spans="1:5">
      <c r="A3077" s="108">
        <v>36797</v>
      </c>
      <c r="B3077" s="108" t="s">
        <v>5888</v>
      </c>
      <c r="C3077" s="108" t="s">
        <v>202</v>
      </c>
      <c r="D3077" s="108" t="s">
        <v>203</v>
      </c>
      <c r="E3077" s="109" t="s">
        <v>5889</v>
      </c>
    </row>
    <row r="3078" spans="1:5">
      <c r="A3078" s="108">
        <v>4107</v>
      </c>
      <c r="B3078" s="108" t="s">
        <v>5890</v>
      </c>
      <c r="C3078" s="108" t="s">
        <v>202</v>
      </c>
      <c r="D3078" s="108" t="s">
        <v>203</v>
      </c>
      <c r="E3078" s="109" t="s">
        <v>5891</v>
      </c>
    </row>
    <row r="3079" spans="1:5">
      <c r="A3079" s="108">
        <v>4102</v>
      </c>
      <c r="B3079" s="108" t="s">
        <v>5892</v>
      </c>
      <c r="C3079" s="108" t="s">
        <v>202</v>
      </c>
      <c r="D3079" s="108" t="s">
        <v>215</v>
      </c>
      <c r="E3079" s="109" t="s">
        <v>5893</v>
      </c>
    </row>
    <row r="3080" spans="1:5">
      <c r="A3080" s="108">
        <v>36799</v>
      </c>
      <c r="B3080" s="108" t="s">
        <v>5894</v>
      </c>
      <c r="C3080" s="108" t="s">
        <v>202</v>
      </c>
      <c r="D3080" s="108" t="s">
        <v>203</v>
      </c>
      <c r="E3080" s="109" t="s">
        <v>5895</v>
      </c>
    </row>
    <row r="3081" spans="1:5">
      <c r="A3081" s="108">
        <v>2747</v>
      </c>
      <c r="B3081" s="108" t="s">
        <v>5896</v>
      </c>
      <c r="C3081" s="108" t="s">
        <v>290</v>
      </c>
      <c r="D3081" s="108" t="s">
        <v>203</v>
      </c>
      <c r="E3081" s="109" t="s">
        <v>5897</v>
      </c>
    </row>
    <row r="3082" spans="1:5">
      <c r="A3082" s="108">
        <v>21138</v>
      </c>
      <c r="B3082" s="108" t="s">
        <v>5898</v>
      </c>
      <c r="C3082" s="108" t="s">
        <v>290</v>
      </c>
      <c r="D3082" s="108" t="s">
        <v>215</v>
      </c>
      <c r="E3082" s="109" t="s">
        <v>514</v>
      </c>
    </row>
    <row r="3083" spans="1:5">
      <c r="A3083" s="108">
        <v>10826</v>
      </c>
      <c r="B3083" s="108" t="s">
        <v>5899</v>
      </c>
      <c r="C3083" s="108" t="s">
        <v>202</v>
      </c>
      <c r="D3083" s="108" t="s">
        <v>203</v>
      </c>
      <c r="E3083" s="109" t="s">
        <v>5900</v>
      </c>
    </row>
    <row r="3084" spans="1:5">
      <c r="A3084" s="108">
        <v>365</v>
      </c>
      <c r="B3084" s="108" t="s">
        <v>5901</v>
      </c>
      <c r="C3084" s="108" t="s">
        <v>202</v>
      </c>
      <c r="D3084" s="108" t="s">
        <v>203</v>
      </c>
      <c r="E3084" s="109" t="s">
        <v>5902</v>
      </c>
    </row>
    <row r="3085" spans="1:5">
      <c r="A3085" s="108">
        <v>38639</v>
      </c>
      <c r="B3085" s="108" t="s">
        <v>5903</v>
      </c>
      <c r="C3085" s="108" t="s">
        <v>202</v>
      </c>
      <c r="D3085" s="108" t="s">
        <v>203</v>
      </c>
      <c r="E3085" s="109" t="s">
        <v>5904</v>
      </c>
    </row>
    <row r="3086" spans="1:5">
      <c r="A3086" s="108">
        <v>38640</v>
      </c>
      <c r="B3086" s="108" t="s">
        <v>5905</v>
      </c>
      <c r="C3086" s="108" t="s">
        <v>202</v>
      </c>
      <c r="D3086" s="108" t="s">
        <v>203</v>
      </c>
      <c r="E3086" s="109" t="s">
        <v>5906</v>
      </c>
    </row>
    <row r="3087" spans="1:5">
      <c r="A3087" s="108">
        <v>358</v>
      </c>
      <c r="B3087" s="108" t="s">
        <v>5907</v>
      </c>
      <c r="C3087" s="108" t="s">
        <v>202</v>
      </c>
      <c r="D3087" s="108" t="s">
        <v>203</v>
      </c>
      <c r="E3087" s="109" t="s">
        <v>2317</v>
      </c>
    </row>
    <row r="3088" spans="1:5">
      <c r="A3088" s="108">
        <v>359</v>
      </c>
      <c r="B3088" s="108" t="s">
        <v>5908</v>
      </c>
      <c r="C3088" s="108" t="s">
        <v>202</v>
      </c>
      <c r="D3088" s="108" t="s">
        <v>203</v>
      </c>
      <c r="E3088" s="109" t="s">
        <v>5909</v>
      </c>
    </row>
    <row r="3089" spans="1:5">
      <c r="A3089" s="108">
        <v>38641</v>
      </c>
      <c r="B3089" s="108" t="s">
        <v>5910</v>
      </c>
      <c r="C3089" s="108" t="s">
        <v>202</v>
      </c>
      <c r="D3089" s="108" t="s">
        <v>203</v>
      </c>
      <c r="E3089" s="109" t="s">
        <v>5911</v>
      </c>
    </row>
    <row r="3090" spans="1:5">
      <c r="A3090" s="108">
        <v>360</v>
      </c>
      <c r="B3090" s="108" t="s">
        <v>5912</v>
      </c>
      <c r="C3090" s="108" t="s">
        <v>202</v>
      </c>
      <c r="D3090" s="108" t="s">
        <v>215</v>
      </c>
      <c r="E3090" s="109" t="s">
        <v>885</v>
      </c>
    </row>
    <row r="3091" spans="1:5">
      <c r="A3091" s="108">
        <v>42430</v>
      </c>
      <c r="B3091" s="108" t="s">
        <v>5913</v>
      </c>
      <c r="C3091" s="108" t="s">
        <v>202</v>
      </c>
      <c r="D3091" s="108" t="s">
        <v>206</v>
      </c>
      <c r="E3091" s="109" t="s">
        <v>5914</v>
      </c>
    </row>
    <row r="3092" spans="1:5">
      <c r="A3092" s="108">
        <v>4209</v>
      </c>
      <c r="B3092" s="108" t="s">
        <v>5915</v>
      </c>
      <c r="C3092" s="108" t="s">
        <v>202</v>
      </c>
      <c r="D3092" s="108" t="s">
        <v>206</v>
      </c>
      <c r="E3092" s="109" t="s">
        <v>5916</v>
      </c>
    </row>
    <row r="3093" spans="1:5">
      <c r="A3093" s="108">
        <v>4180</v>
      </c>
      <c r="B3093" s="108" t="s">
        <v>5917</v>
      </c>
      <c r="C3093" s="108" t="s">
        <v>202</v>
      </c>
      <c r="D3093" s="108" t="s">
        <v>206</v>
      </c>
      <c r="E3093" s="109" t="s">
        <v>5918</v>
      </c>
    </row>
    <row r="3094" spans="1:5">
      <c r="A3094" s="108">
        <v>4177</v>
      </c>
      <c r="B3094" s="108" t="s">
        <v>5919</v>
      </c>
      <c r="C3094" s="108" t="s">
        <v>202</v>
      </c>
      <c r="D3094" s="108" t="s">
        <v>206</v>
      </c>
      <c r="E3094" s="109" t="s">
        <v>5920</v>
      </c>
    </row>
    <row r="3095" spans="1:5">
      <c r="A3095" s="108">
        <v>4179</v>
      </c>
      <c r="B3095" s="108" t="s">
        <v>5921</v>
      </c>
      <c r="C3095" s="108" t="s">
        <v>202</v>
      </c>
      <c r="D3095" s="108" t="s">
        <v>206</v>
      </c>
      <c r="E3095" s="109" t="s">
        <v>914</v>
      </c>
    </row>
    <row r="3096" spans="1:5">
      <c r="A3096" s="108">
        <v>4208</v>
      </c>
      <c r="B3096" s="108" t="s">
        <v>5922</v>
      </c>
      <c r="C3096" s="108" t="s">
        <v>202</v>
      </c>
      <c r="D3096" s="108" t="s">
        <v>206</v>
      </c>
      <c r="E3096" s="109" t="s">
        <v>5923</v>
      </c>
    </row>
    <row r="3097" spans="1:5">
      <c r="A3097" s="108">
        <v>4181</v>
      </c>
      <c r="B3097" s="108" t="s">
        <v>5924</v>
      </c>
      <c r="C3097" s="108" t="s">
        <v>202</v>
      </c>
      <c r="D3097" s="108" t="s">
        <v>206</v>
      </c>
      <c r="E3097" s="109" t="s">
        <v>5925</v>
      </c>
    </row>
    <row r="3098" spans="1:5">
      <c r="A3098" s="108">
        <v>4178</v>
      </c>
      <c r="B3098" s="108" t="s">
        <v>5926</v>
      </c>
      <c r="C3098" s="108" t="s">
        <v>202</v>
      </c>
      <c r="D3098" s="108" t="s">
        <v>206</v>
      </c>
      <c r="E3098" s="109" t="s">
        <v>5927</v>
      </c>
    </row>
    <row r="3099" spans="1:5">
      <c r="A3099" s="108">
        <v>4182</v>
      </c>
      <c r="B3099" s="108" t="s">
        <v>5928</v>
      </c>
      <c r="C3099" s="108" t="s">
        <v>202</v>
      </c>
      <c r="D3099" s="108" t="s">
        <v>206</v>
      </c>
      <c r="E3099" s="109" t="s">
        <v>5929</v>
      </c>
    </row>
    <row r="3100" spans="1:5">
      <c r="A3100" s="108">
        <v>4183</v>
      </c>
      <c r="B3100" s="108" t="s">
        <v>5930</v>
      </c>
      <c r="C3100" s="108" t="s">
        <v>202</v>
      </c>
      <c r="D3100" s="108" t="s">
        <v>206</v>
      </c>
      <c r="E3100" s="109" t="s">
        <v>5931</v>
      </c>
    </row>
    <row r="3101" spans="1:5">
      <c r="A3101" s="108">
        <v>4184</v>
      </c>
      <c r="B3101" s="108" t="s">
        <v>5932</v>
      </c>
      <c r="C3101" s="108" t="s">
        <v>202</v>
      </c>
      <c r="D3101" s="108" t="s">
        <v>206</v>
      </c>
      <c r="E3101" s="109" t="s">
        <v>5933</v>
      </c>
    </row>
    <row r="3102" spans="1:5">
      <c r="A3102" s="108">
        <v>4185</v>
      </c>
      <c r="B3102" s="108" t="s">
        <v>5934</v>
      </c>
      <c r="C3102" s="108" t="s">
        <v>202</v>
      </c>
      <c r="D3102" s="108" t="s">
        <v>206</v>
      </c>
      <c r="E3102" s="109" t="s">
        <v>5935</v>
      </c>
    </row>
    <row r="3103" spans="1:5">
      <c r="A3103" s="108">
        <v>4205</v>
      </c>
      <c r="B3103" s="108" t="s">
        <v>5936</v>
      </c>
      <c r="C3103" s="108" t="s">
        <v>202</v>
      </c>
      <c r="D3103" s="108" t="s">
        <v>206</v>
      </c>
      <c r="E3103" s="109" t="s">
        <v>5937</v>
      </c>
    </row>
    <row r="3104" spans="1:5">
      <c r="A3104" s="108">
        <v>4192</v>
      </c>
      <c r="B3104" s="108" t="s">
        <v>5938</v>
      </c>
      <c r="C3104" s="108" t="s">
        <v>202</v>
      </c>
      <c r="D3104" s="108" t="s">
        <v>206</v>
      </c>
      <c r="E3104" s="109" t="s">
        <v>5937</v>
      </c>
    </row>
    <row r="3105" spans="1:5">
      <c r="A3105" s="108">
        <v>4191</v>
      </c>
      <c r="B3105" s="108" t="s">
        <v>5939</v>
      </c>
      <c r="C3105" s="108" t="s">
        <v>202</v>
      </c>
      <c r="D3105" s="108" t="s">
        <v>206</v>
      </c>
      <c r="E3105" s="109" t="s">
        <v>5937</v>
      </c>
    </row>
    <row r="3106" spans="1:5">
      <c r="A3106" s="108">
        <v>4207</v>
      </c>
      <c r="B3106" s="108" t="s">
        <v>5940</v>
      </c>
      <c r="C3106" s="108" t="s">
        <v>202</v>
      </c>
      <c r="D3106" s="108" t="s">
        <v>206</v>
      </c>
      <c r="E3106" s="109" t="s">
        <v>5883</v>
      </c>
    </row>
    <row r="3107" spans="1:5">
      <c r="A3107" s="108">
        <v>4206</v>
      </c>
      <c r="B3107" s="108" t="s">
        <v>5941</v>
      </c>
      <c r="C3107" s="108" t="s">
        <v>202</v>
      </c>
      <c r="D3107" s="108" t="s">
        <v>206</v>
      </c>
      <c r="E3107" s="109" t="s">
        <v>5942</v>
      </c>
    </row>
    <row r="3108" spans="1:5">
      <c r="A3108" s="108">
        <v>4190</v>
      </c>
      <c r="B3108" s="108" t="s">
        <v>5943</v>
      </c>
      <c r="C3108" s="108" t="s">
        <v>202</v>
      </c>
      <c r="D3108" s="108" t="s">
        <v>206</v>
      </c>
      <c r="E3108" s="109" t="s">
        <v>5942</v>
      </c>
    </row>
    <row r="3109" spans="1:5">
      <c r="A3109" s="108">
        <v>4186</v>
      </c>
      <c r="B3109" s="108" t="s">
        <v>5944</v>
      </c>
      <c r="C3109" s="108" t="s">
        <v>202</v>
      </c>
      <c r="D3109" s="108" t="s">
        <v>206</v>
      </c>
      <c r="E3109" s="109" t="s">
        <v>2861</v>
      </c>
    </row>
    <row r="3110" spans="1:5">
      <c r="A3110" s="108">
        <v>4188</v>
      </c>
      <c r="B3110" s="108" t="s">
        <v>5945</v>
      </c>
      <c r="C3110" s="108" t="s">
        <v>202</v>
      </c>
      <c r="D3110" s="108" t="s">
        <v>206</v>
      </c>
      <c r="E3110" s="109" t="s">
        <v>3958</v>
      </c>
    </row>
    <row r="3111" spans="1:5">
      <c r="A3111" s="108">
        <v>4189</v>
      </c>
      <c r="B3111" s="108" t="s">
        <v>5946</v>
      </c>
      <c r="C3111" s="108" t="s">
        <v>202</v>
      </c>
      <c r="D3111" s="108" t="s">
        <v>206</v>
      </c>
      <c r="E3111" s="109" t="s">
        <v>3958</v>
      </c>
    </row>
    <row r="3112" spans="1:5">
      <c r="A3112" s="108">
        <v>4197</v>
      </c>
      <c r="B3112" s="108" t="s">
        <v>5947</v>
      </c>
      <c r="C3112" s="108" t="s">
        <v>202</v>
      </c>
      <c r="D3112" s="108" t="s">
        <v>206</v>
      </c>
      <c r="E3112" s="109" t="s">
        <v>5948</v>
      </c>
    </row>
    <row r="3113" spans="1:5">
      <c r="A3113" s="108">
        <v>4194</v>
      </c>
      <c r="B3113" s="108" t="s">
        <v>5949</v>
      </c>
      <c r="C3113" s="108" t="s">
        <v>202</v>
      </c>
      <c r="D3113" s="108" t="s">
        <v>206</v>
      </c>
      <c r="E3113" s="109" t="s">
        <v>5950</v>
      </c>
    </row>
    <row r="3114" spans="1:5">
      <c r="A3114" s="108">
        <v>4193</v>
      </c>
      <c r="B3114" s="108" t="s">
        <v>5951</v>
      </c>
      <c r="C3114" s="108" t="s">
        <v>202</v>
      </c>
      <c r="D3114" s="108" t="s">
        <v>206</v>
      </c>
      <c r="E3114" s="109" t="s">
        <v>5950</v>
      </c>
    </row>
    <row r="3115" spans="1:5">
      <c r="A3115" s="108">
        <v>4204</v>
      </c>
      <c r="B3115" s="108" t="s">
        <v>5952</v>
      </c>
      <c r="C3115" s="108" t="s">
        <v>202</v>
      </c>
      <c r="D3115" s="108" t="s">
        <v>206</v>
      </c>
      <c r="E3115" s="109" t="s">
        <v>5950</v>
      </c>
    </row>
    <row r="3116" spans="1:5">
      <c r="A3116" s="108">
        <v>4187</v>
      </c>
      <c r="B3116" s="108" t="s">
        <v>5953</v>
      </c>
      <c r="C3116" s="108" t="s">
        <v>202</v>
      </c>
      <c r="D3116" s="108" t="s">
        <v>206</v>
      </c>
      <c r="E3116" s="109" t="s">
        <v>5954</v>
      </c>
    </row>
    <row r="3117" spans="1:5">
      <c r="A3117" s="108">
        <v>4202</v>
      </c>
      <c r="B3117" s="108" t="s">
        <v>5955</v>
      </c>
      <c r="C3117" s="108" t="s">
        <v>202</v>
      </c>
      <c r="D3117" s="108" t="s">
        <v>206</v>
      </c>
      <c r="E3117" s="109" t="s">
        <v>5956</v>
      </c>
    </row>
    <row r="3118" spans="1:5">
      <c r="A3118" s="108">
        <v>4203</v>
      </c>
      <c r="B3118" s="108" t="s">
        <v>5957</v>
      </c>
      <c r="C3118" s="108" t="s">
        <v>202</v>
      </c>
      <c r="D3118" s="108" t="s">
        <v>206</v>
      </c>
      <c r="E3118" s="109" t="s">
        <v>5958</v>
      </c>
    </row>
    <row r="3119" spans="1:5">
      <c r="A3119" s="108">
        <v>40368</v>
      </c>
      <c r="B3119" s="108" t="s">
        <v>5959</v>
      </c>
      <c r="C3119" s="108" t="s">
        <v>202</v>
      </c>
      <c r="D3119" s="108" t="s">
        <v>206</v>
      </c>
      <c r="E3119" s="109" t="s">
        <v>5960</v>
      </c>
    </row>
    <row r="3120" spans="1:5">
      <c r="A3120" s="108">
        <v>40365</v>
      </c>
      <c r="B3120" s="108" t="s">
        <v>5961</v>
      </c>
      <c r="C3120" s="108" t="s">
        <v>202</v>
      </c>
      <c r="D3120" s="108" t="s">
        <v>206</v>
      </c>
      <c r="E3120" s="109" t="s">
        <v>5962</v>
      </c>
    </row>
    <row r="3121" spans="1:5">
      <c r="A3121" s="108">
        <v>40356</v>
      </c>
      <c r="B3121" s="108" t="s">
        <v>5963</v>
      </c>
      <c r="C3121" s="108" t="s">
        <v>202</v>
      </c>
      <c r="D3121" s="108" t="s">
        <v>206</v>
      </c>
      <c r="E3121" s="109" t="s">
        <v>5964</v>
      </c>
    </row>
    <row r="3122" spans="1:5">
      <c r="A3122" s="108">
        <v>40362</v>
      </c>
      <c r="B3122" s="108" t="s">
        <v>5965</v>
      </c>
      <c r="C3122" s="108" t="s">
        <v>202</v>
      </c>
      <c r="D3122" s="108" t="s">
        <v>206</v>
      </c>
      <c r="E3122" s="109" t="s">
        <v>5966</v>
      </c>
    </row>
    <row r="3123" spans="1:5">
      <c r="A3123" s="108">
        <v>40374</v>
      </c>
      <c r="B3123" s="108" t="s">
        <v>5967</v>
      </c>
      <c r="C3123" s="108" t="s">
        <v>202</v>
      </c>
      <c r="D3123" s="108" t="s">
        <v>206</v>
      </c>
      <c r="E3123" s="109" t="s">
        <v>5968</v>
      </c>
    </row>
    <row r="3124" spans="1:5">
      <c r="A3124" s="108">
        <v>40371</v>
      </c>
      <c r="B3124" s="108" t="s">
        <v>5969</v>
      </c>
      <c r="C3124" s="108" t="s">
        <v>202</v>
      </c>
      <c r="D3124" s="108" t="s">
        <v>206</v>
      </c>
      <c r="E3124" s="109" t="s">
        <v>5970</v>
      </c>
    </row>
    <row r="3125" spans="1:5">
      <c r="A3125" s="108">
        <v>40359</v>
      </c>
      <c r="B3125" s="108" t="s">
        <v>5971</v>
      </c>
      <c r="C3125" s="108" t="s">
        <v>202</v>
      </c>
      <c r="D3125" s="108" t="s">
        <v>206</v>
      </c>
      <c r="E3125" s="109" t="s">
        <v>5972</v>
      </c>
    </row>
    <row r="3126" spans="1:5">
      <c r="A3126" s="108">
        <v>7595</v>
      </c>
      <c r="B3126" s="108" t="s">
        <v>5973</v>
      </c>
      <c r="C3126" s="108" t="s">
        <v>494</v>
      </c>
      <c r="D3126" s="108" t="s">
        <v>203</v>
      </c>
      <c r="E3126" s="109" t="s">
        <v>495</v>
      </c>
    </row>
    <row r="3127" spans="1:5">
      <c r="A3127" s="108">
        <v>41094</v>
      </c>
      <c r="B3127" s="108" t="s">
        <v>5974</v>
      </c>
      <c r="C3127" s="108" t="s">
        <v>497</v>
      </c>
      <c r="D3127" s="108" t="s">
        <v>203</v>
      </c>
      <c r="E3127" s="109" t="s">
        <v>498</v>
      </c>
    </row>
    <row r="3128" spans="1:5">
      <c r="A3128" s="108">
        <v>39609</v>
      </c>
      <c r="B3128" s="108" t="s">
        <v>5975</v>
      </c>
      <c r="C3128" s="108" t="s">
        <v>202</v>
      </c>
      <c r="D3128" s="108" t="s">
        <v>206</v>
      </c>
      <c r="E3128" s="109" t="s">
        <v>5976</v>
      </c>
    </row>
    <row r="3129" spans="1:5">
      <c r="A3129" s="108">
        <v>39610</v>
      </c>
      <c r="B3129" s="108" t="s">
        <v>5977</v>
      </c>
      <c r="C3129" s="108" t="s">
        <v>202</v>
      </c>
      <c r="D3129" s="108" t="s">
        <v>206</v>
      </c>
      <c r="E3129" s="109" t="s">
        <v>5978</v>
      </c>
    </row>
    <row r="3130" spans="1:5">
      <c r="A3130" s="108">
        <v>39611</v>
      </c>
      <c r="B3130" s="108" t="s">
        <v>5979</v>
      </c>
      <c r="C3130" s="108" t="s">
        <v>202</v>
      </c>
      <c r="D3130" s="108" t="s">
        <v>206</v>
      </c>
      <c r="E3130" s="109" t="s">
        <v>5980</v>
      </c>
    </row>
    <row r="3131" spans="1:5">
      <c r="A3131" s="108">
        <v>39612</v>
      </c>
      <c r="B3131" s="108" t="s">
        <v>5981</v>
      </c>
      <c r="C3131" s="108" t="s">
        <v>202</v>
      </c>
      <c r="D3131" s="108" t="s">
        <v>206</v>
      </c>
      <c r="E3131" s="109" t="s">
        <v>5982</v>
      </c>
    </row>
    <row r="3132" spans="1:5">
      <c r="A3132" s="108">
        <v>39608</v>
      </c>
      <c r="B3132" s="108" t="s">
        <v>5983</v>
      </c>
      <c r="C3132" s="108" t="s">
        <v>202</v>
      </c>
      <c r="D3132" s="108" t="s">
        <v>206</v>
      </c>
      <c r="E3132" s="109" t="s">
        <v>5984</v>
      </c>
    </row>
    <row r="3133" spans="1:5">
      <c r="A3133" s="108">
        <v>38175</v>
      </c>
      <c r="B3133" s="108" t="s">
        <v>5985</v>
      </c>
      <c r="C3133" s="108" t="s">
        <v>202</v>
      </c>
      <c r="D3133" s="108" t="s">
        <v>203</v>
      </c>
      <c r="E3133" s="109" t="s">
        <v>5986</v>
      </c>
    </row>
    <row r="3134" spans="1:5">
      <c r="A3134" s="108">
        <v>38176</v>
      </c>
      <c r="B3134" s="108" t="s">
        <v>5987</v>
      </c>
      <c r="C3134" s="108" t="s">
        <v>202</v>
      </c>
      <c r="D3134" s="108" t="s">
        <v>203</v>
      </c>
      <c r="E3134" s="109" t="s">
        <v>5988</v>
      </c>
    </row>
    <row r="3135" spans="1:5">
      <c r="A3135" s="108">
        <v>36152</v>
      </c>
      <c r="B3135" s="108" t="s">
        <v>5989</v>
      </c>
      <c r="C3135" s="108" t="s">
        <v>202</v>
      </c>
      <c r="D3135" s="108" t="s">
        <v>203</v>
      </c>
      <c r="E3135" s="109" t="s">
        <v>1133</v>
      </c>
    </row>
    <row r="3136" spans="1:5">
      <c r="A3136" s="108">
        <v>4221</v>
      </c>
      <c r="B3136" s="108" t="s">
        <v>5990</v>
      </c>
      <c r="C3136" s="108" t="s">
        <v>300</v>
      </c>
      <c r="D3136" s="108" t="s">
        <v>215</v>
      </c>
      <c r="E3136" s="109" t="s">
        <v>5991</v>
      </c>
    </row>
    <row r="3137" spans="1:5">
      <c r="A3137" s="108">
        <v>4227</v>
      </c>
      <c r="B3137" s="108" t="s">
        <v>5992</v>
      </c>
      <c r="C3137" s="108" t="s">
        <v>300</v>
      </c>
      <c r="D3137" s="108" t="s">
        <v>203</v>
      </c>
      <c r="E3137" s="109" t="s">
        <v>5993</v>
      </c>
    </row>
    <row r="3138" spans="1:5">
      <c r="A3138" s="108">
        <v>38170</v>
      </c>
      <c r="B3138" s="108" t="s">
        <v>5994</v>
      </c>
      <c r="C3138" s="108" t="s">
        <v>202</v>
      </c>
      <c r="D3138" s="108" t="s">
        <v>203</v>
      </c>
      <c r="E3138" s="109" t="s">
        <v>5995</v>
      </c>
    </row>
    <row r="3139" spans="1:5">
      <c r="A3139" s="108">
        <v>4252</v>
      </c>
      <c r="B3139" s="108" t="s">
        <v>5996</v>
      </c>
      <c r="C3139" s="108" t="s">
        <v>494</v>
      </c>
      <c r="D3139" s="108" t="s">
        <v>203</v>
      </c>
      <c r="E3139" s="109" t="s">
        <v>5997</v>
      </c>
    </row>
    <row r="3140" spans="1:5">
      <c r="A3140" s="108">
        <v>40980</v>
      </c>
      <c r="B3140" s="108" t="s">
        <v>5998</v>
      </c>
      <c r="C3140" s="108" t="s">
        <v>497</v>
      </c>
      <c r="D3140" s="108" t="s">
        <v>203</v>
      </c>
      <c r="E3140" s="109" t="s">
        <v>5999</v>
      </c>
    </row>
    <row r="3141" spans="1:5">
      <c r="A3141" s="108">
        <v>41031</v>
      </c>
      <c r="B3141" s="108" t="s">
        <v>6000</v>
      </c>
      <c r="C3141" s="108" t="s">
        <v>497</v>
      </c>
      <c r="D3141" s="108" t="s">
        <v>203</v>
      </c>
      <c r="E3141" s="109" t="s">
        <v>6001</v>
      </c>
    </row>
    <row r="3142" spans="1:5">
      <c r="A3142" s="108">
        <v>37666</v>
      </c>
      <c r="B3142" s="108" t="s">
        <v>6002</v>
      </c>
      <c r="C3142" s="108" t="s">
        <v>494</v>
      </c>
      <c r="D3142" s="108" t="s">
        <v>203</v>
      </c>
      <c r="E3142" s="109" t="s">
        <v>6003</v>
      </c>
    </row>
    <row r="3143" spans="1:5">
      <c r="A3143" s="108">
        <v>40986</v>
      </c>
      <c r="B3143" s="108" t="s">
        <v>6004</v>
      </c>
      <c r="C3143" s="108" t="s">
        <v>497</v>
      </c>
      <c r="D3143" s="108" t="s">
        <v>203</v>
      </c>
      <c r="E3143" s="109" t="s">
        <v>6005</v>
      </c>
    </row>
    <row r="3144" spans="1:5">
      <c r="A3144" s="108">
        <v>4250</v>
      </c>
      <c r="B3144" s="108" t="s">
        <v>6006</v>
      </c>
      <c r="C3144" s="108" t="s">
        <v>494</v>
      </c>
      <c r="D3144" s="108" t="s">
        <v>203</v>
      </c>
      <c r="E3144" s="109" t="s">
        <v>6007</v>
      </c>
    </row>
    <row r="3145" spans="1:5">
      <c r="A3145" s="108">
        <v>40978</v>
      </c>
      <c r="B3145" s="108" t="s">
        <v>6008</v>
      </c>
      <c r="C3145" s="108" t="s">
        <v>497</v>
      </c>
      <c r="D3145" s="108" t="s">
        <v>203</v>
      </c>
      <c r="E3145" s="109" t="s">
        <v>6009</v>
      </c>
    </row>
    <row r="3146" spans="1:5">
      <c r="A3146" s="108">
        <v>44501</v>
      </c>
      <c r="B3146" s="108" t="s">
        <v>6010</v>
      </c>
      <c r="C3146" s="108" t="s">
        <v>494</v>
      </c>
      <c r="D3146" s="108" t="s">
        <v>203</v>
      </c>
      <c r="E3146" s="109" t="s">
        <v>918</v>
      </c>
    </row>
    <row r="3147" spans="1:5">
      <c r="A3147" s="108">
        <v>41043</v>
      </c>
      <c r="B3147" s="108" t="s">
        <v>6011</v>
      </c>
      <c r="C3147" s="108" t="s">
        <v>497</v>
      </c>
      <c r="D3147" s="108" t="s">
        <v>203</v>
      </c>
      <c r="E3147" s="109" t="s">
        <v>6001</v>
      </c>
    </row>
    <row r="3148" spans="1:5">
      <c r="A3148" s="108">
        <v>4234</v>
      </c>
      <c r="B3148" s="108" t="s">
        <v>6012</v>
      </c>
      <c r="C3148" s="108" t="s">
        <v>494</v>
      </c>
      <c r="D3148" s="108" t="s">
        <v>215</v>
      </c>
      <c r="E3148" s="109" t="s">
        <v>858</v>
      </c>
    </row>
    <row r="3149" spans="1:5">
      <c r="A3149" s="108">
        <v>40987</v>
      </c>
      <c r="B3149" s="108" t="s">
        <v>6013</v>
      </c>
      <c r="C3149" s="108" t="s">
        <v>497</v>
      </c>
      <c r="D3149" s="108" t="s">
        <v>203</v>
      </c>
      <c r="E3149" s="109" t="s">
        <v>860</v>
      </c>
    </row>
    <row r="3150" spans="1:5">
      <c r="A3150" s="108">
        <v>4253</v>
      </c>
      <c r="B3150" s="108" t="s">
        <v>6014</v>
      </c>
      <c r="C3150" s="108" t="s">
        <v>494</v>
      </c>
      <c r="D3150" s="108" t="s">
        <v>203</v>
      </c>
      <c r="E3150" s="109" t="s">
        <v>6015</v>
      </c>
    </row>
    <row r="3151" spans="1:5">
      <c r="A3151" s="108">
        <v>40981</v>
      </c>
      <c r="B3151" s="108" t="s">
        <v>6016</v>
      </c>
      <c r="C3151" s="108" t="s">
        <v>497</v>
      </c>
      <c r="D3151" s="108" t="s">
        <v>203</v>
      </c>
      <c r="E3151" s="109" t="s">
        <v>6017</v>
      </c>
    </row>
    <row r="3152" spans="1:5">
      <c r="A3152" s="108">
        <v>4254</v>
      </c>
      <c r="B3152" s="108" t="s">
        <v>6018</v>
      </c>
      <c r="C3152" s="108" t="s">
        <v>494</v>
      </c>
      <c r="D3152" s="108" t="s">
        <v>203</v>
      </c>
      <c r="E3152" s="109" t="s">
        <v>6019</v>
      </c>
    </row>
    <row r="3153" spans="1:5">
      <c r="A3153" s="108">
        <v>41036</v>
      </c>
      <c r="B3153" s="108" t="s">
        <v>6020</v>
      </c>
      <c r="C3153" s="108" t="s">
        <v>497</v>
      </c>
      <c r="D3153" s="108" t="s">
        <v>203</v>
      </c>
      <c r="E3153" s="109" t="s">
        <v>6021</v>
      </c>
    </row>
    <row r="3154" spans="1:5">
      <c r="A3154" s="108">
        <v>4251</v>
      </c>
      <c r="B3154" s="108" t="s">
        <v>6022</v>
      </c>
      <c r="C3154" s="108" t="s">
        <v>494</v>
      </c>
      <c r="D3154" s="108" t="s">
        <v>203</v>
      </c>
      <c r="E3154" s="109" t="s">
        <v>6023</v>
      </c>
    </row>
    <row r="3155" spans="1:5">
      <c r="A3155" s="108">
        <v>40979</v>
      </c>
      <c r="B3155" s="108" t="s">
        <v>6024</v>
      </c>
      <c r="C3155" s="108" t="s">
        <v>497</v>
      </c>
      <c r="D3155" s="108" t="s">
        <v>203</v>
      </c>
      <c r="E3155" s="109" t="s">
        <v>6025</v>
      </c>
    </row>
    <row r="3156" spans="1:5">
      <c r="A3156" s="108">
        <v>4230</v>
      </c>
      <c r="B3156" s="108" t="s">
        <v>6026</v>
      </c>
      <c r="C3156" s="108" t="s">
        <v>494</v>
      </c>
      <c r="D3156" s="108" t="s">
        <v>203</v>
      </c>
      <c r="E3156" s="109" t="s">
        <v>6027</v>
      </c>
    </row>
    <row r="3157" spans="1:5">
      <c r="A3157" s="108">
        <v>40998</v>
      </c>
      <c r="B3157" s="108" t="s">
        <v>6028</v>
      </c>
      <c r="C3157" s="108" t="s">
        <v>497</v>
      </c>
      <c r="D3157" s="108" t="s">
        <v>203</v>
      </c>
      <c r="E3157" s="109" t="s">
        <v>6029</v>
      </c>
    </row>
    <row r="3158" spans="1:5">
      <c r="A3158" s="108">
        <v>4257</v>
      </c>
      <c r="B3158" s="108" t="s">
        <v>6030</v>
      </c>
      <c r="C3158" s="108" t="s">
        <v>494</v>
      </c>
      <c r="D3158" s="108" t="s">
        <v>203</v>
      </c>
      <c r="E3158" s="109" t="s">
        <v>6031</v>
      </c>
    </row>
    <row r="3159" spans="1:5">
      <c r="A3159" s="108">
        <v>40982</v>
      </c>
      <c r="B3159" s="108" t="s">
        <v>6032</v>
      </c>
      <c r="C3159" s="108" t="s">
        <v>497</v>
      </c>
      <c r="D3159" s="108" t="s">
        <v>203</v>
      </c>
      <c r="E3159" s="109" t="s">
        <v>6033</v>
      </c>
    </row>
    <row r="3160" spans="1:5">
      <c r="A3160" s="108">
        <v>4240</v>
      </c>
      <c r="B3160" s="108" t="s">
        <v>6034</v>
      </c>
      <c r="C3160" s="108" t="s">
        <v>494</v>
      </c>
      <c r="D3160" s="108" t="s">
        <v>203</v>
      </c>
      <c r="E3160" s="109" t="s">
        <v>3295</v>
      </c>
    </row>
    <row r="3161" spans="1:5">
      <c r="A3161" s="108">
        <v>41026</v>
      </c>
      <c r="B3161" s="108" t="s">
        <v>6035</v>
      </c>
      <c r="C3161" s="108" t="s">
        <v>497</v>
      </c>
      <c r="D3161" s="108" t="s">
        <v>203</v>
      </c>
      <c r="E3161" s="109" t="s">
        <v>6036</v>
      </c>
    </row>
    <row r="3162" spans="1:5">
      <c r="A3162" s="108">
        <v>4239</v>
      </c>
      <c r="B3162" s="108" t="s">
        <v>6037</v>
      </c>
      <c r="C3162" s="108" t="s">
        <v>494</v>
      </c>
      <c r="D3162" s="108" t="s">
        <v>203</v>
      </c>
      <c r="E3162" s="109" t="s">
        <v>3295</v>
      </c>
    </row>
    <row r="3163" spans="1:5">
      <c r="A3163" s="108">
        <v>41024</v>
      </c>
      <c r="B3163" s="108" t="s">
        <v>6038</v>
      </c>
      <c r="C3163" s="108" t="s">
        <v>497</v>
      </c>
      <c r="D3163" s="108" t="s">
        <v>203</v>
      </c>
      <c r="E3163" s="109" t="s">
        <v>6036</v>
      </c>
    </row>
    <row r="3164" spans="1:5">
      <c r="A3164" s="108">
        <v>4248</v>
      </c>
      <c r="B3164" s="108" t="s">
        <v>6039</v>
      </c>
      <c r="C3164" s="108" t="s">
        <v>494</v>
      </c>
      <c r="D3164" s="108" t="s">
        <v>203</v>
      </c>
      <c r="E3164" s="109" t="s">
        <v>918</v>
      </c>
    </row>
    <row r="3165" spans="1:5">
      <c r="A3165" s="108">
        <v>41033</v>
      </c>
      <c r="B3165" s="108" t="s">
        <v>6040</v>
      </c>
      <c r="C3165" s="108" t="s">
        <v>497</v>
      </c>
      <c r="D3165" s="108" t="s">
        <v>203</v>
      </c>
      <c r="E3165" s="109" t="s">
        <v>6001</v>
      </c>
    </row>
    <row r="3166" spans="1:5">
      <c r="A3166" s="108">
        <v>44500</v>
      </c>
      <c r="B3166" s="108" t="s">
        <v>6041</v>
      </c>
      <c r="C3166" s="108" t="s">
        <v>494</v>
      </c>
      <c r="D3166" s="108" t="s">
        <v>203</v>
      </c>
      <c r="E3166" s="109" t="s">
        <v>918</v>
      </c>
    </row>
    <row r="3167" spans="1:5">
      <c r="A3167" s="108">
        <v>41040</v>
      </c>
      <c r="B3167" s="108" t="s">
        <v>6042</v>
      </c>
      <c r="C3167" s="108" t="s">
        <v>497</v>
      </c>
      <c r="D3167" s="108" t="s">
        <v>203</v>
      </c>
      <c r="E3167" s="109" t="s">
        <v>6001</v>
      </c>
    </row>
    <row r="3168" spans="1:5">
      <c r="A3168" s="108">
        <v>4238</v>
      </c>
      <c r="B3168" s="108" t="s">
        <v>6043</v>
      </c>
      <c r="C3168" s="108" t="s">
        <v>494</v>
      </c>
      <c r="D3168" s="108" t="s">
        <v>203</v>
      </c>
      <c r="E3168" s="109" t="s">
        <v>6044</v>
      </c>
    </row>
    <row r="3169" spans="1:5">
      <c r="A3169" s="108">
        <v>41012</v>
      </c>
      <c r="B3169" s="108" t="s">
        <v>6045</v>
      </c>
      <c r="C3169" s="108" t="s">
        <v>497</v>
      </c>
      <c r="D3169" s="108" t="s">
        <v>203</v>
      </c>
      <c r="E3169" s="109" t="s">
        <v>6046</v>
      </c>
    </row>
    <row r="3170" spans="1:5">
      <c r="A3170" s="108">
        <v>4233</v>
      </c>
      <c r="B3170" s="108" t="s">
        <v>6047</v>
      </c>
      <c r="C3170" s="108" t="s">
        <v>494</v>
      </c>
      <c r="D3170" s="108" t="s">
        <v>203</v>
      </c>
      <c r="E3170" s="109" t="s">
        <v>3295</v>
      </c>
    </row>
    <row r="3171" spans="1:5">
      <c r="A3171" s="108">
        <v>41001</v>
      </c>
      <c r="B3171" s="108" t="s">
        <v>6048</v>
      </c>
      <c r="C3171" s="108" t="s">
        <v>497</v>
      </c>
      <c r="D3171" s="108" t="s">
        <v>203</v>
      </c>
      <c r="E3171" s="109" t="s">
        <v>6036</v>
      </c>
    </row>
    <row r="3172" spans="1:5">
      <c r="A3172" s="108">
        <v>2</v>
      </c>
      <c r="B3172" s="108" t="s">
        <v>6049</v>
      </c>
      <c r="C3172" s="108" t="s">
        <v>491</v>
      </c>
      <c r="D3172" s="108" t="s">
        <v>203</v>
      </c>
      <c r="E3172" s="109" t="s">
        <v>6050</v>
      </c>
    </row>
    <row r="3173" spans="1:5">
      <c r="A3173" s="108">
        <v>36517</v>
      </c>
      <c r="B3173" s="108" t="s">
        <v>6051</v>
      </c>
      <c r="C3173" s="108" t="s">
        <v>202</v>
      </c>
      <c r="D3173" s="108" t="s">
        <v>206</v>
      </c>
      <c r="E3173" s="109" t="s">
        <v>6052</v>
      </c>
    </row>
    <row r="3174" spans="1:5">
      <c r="A3174" s="108">
        <v>4262</v>
      </c>
      <c r="B3174" s="108" t="s">
        <v>6053</v>
      </c>
      <c r="C3174" s="108" t="s">
        <v>202</v>
      </c>
      <c r="D3174" s="108" t="s">
        <v>206</v>
      </c>
      <c r="E3174" s="109" t="s">
        <v>6054</v>
      </c>
    </row>
    <row r="3175" spans="1:5">
      <c r="A3175" s="108">
        <v>4263</v>
      </c>
      <c r="B3175" s="108" t="s">
        <v>6055</v>
      </c>
      <c r="C3175" s="108" t="s">
        <v>202</v>
      </c>
      <c r="D3175" s="108" t="s">
        <v>206</v>
      </c>
      <c r="E3175" s="109" t="s">
        <v>6056</v>
      </c>
    </row>
    <row r="3176" spans="1:5">
      <c r="A3176" s="108">
        <v>36518</v>
      </c>
      <c r="B3176" s="108" t="s">
        <v>6057</v>
      </c>
      <c r="C3176" s="108" t="s">
        <v>202</v>
      </c>
      <c r="D3176" s="108" t="s">
        <v>206</v>
      </c>
      <c r="E3176" s="109" t="s">
        <v>6058</v>
      </c>
    </row>
    <row r="3177" spans="1:5">
      <c r="A3177" s="108">
        <v>14221</v>
      </c>
      <c r="B3177" s="108" t="s">
        <v>6059</v>
      </c>
      <c r="C3177" s="108" t="s">
        <v>202</v>
      </c>
      <c r="D3177" s="108" t="s">
        <v>206</v>
      </c>
      <c r="E3177" s="109" t="s">
        <v>6060</v>
      </c>
    </row>
    <row r="3178" spans="1:5">
      <c r="A3178" s="108">
        <v>38402</v>
      </c>
      <c r="B3178" s="108" t="s">
        <v>6061</v>
      </c>
      <c r="C3178" s="108" t="s">
        <v>202</v>
      </c>
      <c r="D3178" s="108" t="s">
        <v>203</v>
      </c>
      <c r="E3178" s="109" t="s">
        <v>3915</v>
      </c>
    </row>
    <row r="3179" spans="1:5">
      <c r="A3179" s="108">
        <v>3412</v>
      </c>
      <c r="B3179" s="108" t="s">
        <v>6062</v>
      </c>
      <c r="C3179" s="108" t="s">
        <v>978</v>
      </c>
      <c r="D3179" s="108" t="s">
        <v>206</v>
      </c>
      <c r="E3179" s="109" t="s">
        <v>6063</v>
      </c>
    </row>
    <row r="3180" spans="1:5">
      <c r="A3180" s="108">
        <v>3413</v>
      </c>
      <c r="B3180" s="108" t="s">
        <v>6064</v>
      </c>
      <c r="C3180" s="108" t="s">
        <v>978</v>
      </c>
      <c r="D3180" s="108" t="s">
        <v>206</v>
      </c>
      <c r="E3180" s="109" t="s">
        <v>6065</v>
      </c>
    </row>
    <row r="3181" spans="1:5">
      <c r="A3181" s="108">
        <v>39744</v>
      </c>
      <c r="B3181" s="108" t="s">
        <v>6066</v>
      </c>
      <c r="C3181" s="108" t="s">
        <v>978</v>
      </c>
      <c r="D3181" s="108" t="s">
        <v>206</v>
      </c>
      <c r="E3181" s="109" t="s">
        <v>6067</v>
      </c>
    </row>
    <row r="3182" spans="1:5">
      <c r="A3182" s="108">
        <v>39745</v>
      </c>
      <c r="B3182" s="108" t="s">
        <v>6068</v>
      </c>
      <c r="C3182" s="108" t="s">
        <v>978</v>
      </c>
      <c r="D3182" s="108" t="s">
        <v>206</v>
      </c>
      <c r="E3182" s="109" t="s">
        <v>6069</v>
      </c>
    </row>
    <row r="3183" spans="1:5">
      <c r="A3183" s="108">
        <v>39637</v>
      </c>
      <c r="B3183" s="108" t="s">
        <v>6070</v>
      </c>
      <c r="C3183" s="108" t="s">
        <v>978</v>
      </c>
      <c r="D3183" s="108" t="s">
        <v>203</v>
      </c>
      <c r="E3183" s="109" t="s">
        <v>6071</v>
      </c>
    </row>
    <row r="3184" spans="1:5">
      <c r="A3184" s="108">
        <v>39638</v>
      </c>
      <c r="B3184" s="108" t="s">
        <v>6072</v>
      </c>
      <c r="C3184" s="108" t="s">
        <v>978</v>
      </c>
      <c r="D3184" s="108" t="s">
        <v>203</v>
      </c>
      <c r="E3184" s="109" t="s">
        <v>6073</v>
      </c>
    </row>
    <row r="3185" spans="1:5">
      <c r="A3185" s="108">
        <v>39639</v>
      </c>
      <c r="B3185" s="108" t="s">
        <v>6074</v>
      </c>
      <c r="C3185" s="108" t="s">
        <v>978</v>
      </c>
      <c r="D3185" s="108" t="s">
        <v>203</v>
      </c>
      <c r="E3185" s="109" t="s">
        <v>6075</v>
      </c>
    </row>
    <row r="3186" spans="1:5">
      <c r="A3186" s="108">
        <v>39517</v>
      </c>
      <c r="B3186" s="108" t="s">
        <v>6076</v>
      </c>
      <c r="C3186" s="108" t="s">
        <v>978</v>
      </c>
      <c r="D3186" s="108" t="s">
        <v>203</v>
      </c>
      <c r="E3186" s="109" t="s">
        <v>6077</v>
      </c>
    </row>
    <row r="3187" spans="1:5">
      <c r="A3187" s="108">
        <v>39518</v>
      </c>
      <c r="B3187" s="108" t="s">
        <v>6078</v>
      </c>
      <c r="C3187" s="108" t="s">
        <v>978</v>
      </c>
      <c r="D3187" s="108" t="s">
        <v>203</v>
      </c>
      <c r="E3187" s="109" t="s">
        <v>6079</v>
      </c>
    </row>
    <row r="3188" spans="1:5">
      <c r="A3188" s="108">
        <v>38366</v>
      </c>
      <c r="B3188" s="108" t="s">
        <v>6080</v>
      </c>
      <c r="C3188" s="108" t="s">
        <v>978</v>
      </c>
      <c r="D3188" s="108" t="s">
        <v>203</v>
      </c>
      <c r="E3188" s="109" t="s">
        <v>5986</v>
      </c>
    </row>
    <row r="3189" spans="1:5">
      <c r="A3189" s="108">
        <v>11703</v>
      </c>
      <c r="B3189" s="108" t="s">
        <v>6081</v>
      </c>
      <c r="C3189" s="108" t="s">
        <v>202</v>
      </c>
      <c r="D3189" s="108" t="s">
        <v>203</v>
      </c>
      <c r="E3189" s="109" t="s">
        <v>6082</v>
      </c>
    </row>
    <row r="3190" spans="1:5">
      <c r="A3190" s="108">
        <v>37400</v>
      </c>
      <c r="B3190" s="108" t="s">
        <v>6083</v>
      </c>
      <c r="C3190" s="108" t="s">
        <v>202</v>
      </c>
      <c r="D3190" s="108" t="s">
        <v>203</v>
      </c>
      <c r="E3190" s="109" t="s">
        <v>6084</v>
      </c>
    </row>
    <row r="3191" spans="1:5">
      <c r="A3191" s="108">
        <v>25400</v>
      </c>
      <c r="B3191" s="108" t="s">
        <v>6085</v>
      </c>
      <c r="C3191" s="108" t="s">
        <v>202</v>
      </c>
      <c r="D3191" s="108" t="s">
        <v>203</v>
      </c>
      <c r="E3191" s="109" t="s">
        <v>6086</v>
      </c>
    </row>
    <row r="3192" spans="1:5">
      <c r="A3192" s="108">
        <v>4276</v>
      </c>
      <c r="B3192" s="108" t="s">
        <v>6087</v>
      </c>
      <c r="C3192" s="108" t="s">
        <v>202</v>
      </c>
      <c r="D3192" s="108" t="s">
        <v>203</v>
      </c>
      <c r="E3192" s="109" t="s">
        <v>6088</v>
      </c>
    </row>
    <row r="3193" spans="1:5">
      <c r="A3193" s="108">
        <v>4273</v>
      </c>
      <c r="B3193" s="108" t="s">
        <v>6089</v>
      </c>
      <c r="C3193" s="108" t="s">
        <v>202</v>
      </c>
      <c r="D3193" s="108" t="s">
        <v>203</v>
      </c>
      <c r="E3193" s="109" t="s">
        <v>6090</v>
      </c>
    </row>
    <row r="3194" spans="1:5">
      <c r="A3194" s="108">
        <v>4274</v>
      </c>
      <c r="B3194" s="108" t="s">
        <v>6091</v>
      </c>
      <c r="C3194" s="108" t="s">
        <v>202</v>
      </c>
      <c r="D3194" s="108" t="s">
        <v>215</v>
      </c>
      <c r="E3194" s="109" t="s">
        <v>2161</v>
      </c>
    </row>
    <row r="3195" spans="1:5">
      <c r="A3195" s="108">
        <v>39438</v>
      </c>
      <c r="B3195" s="108" t="s">
        <v>6092</v>
      </c>
      <c r="C3195" s="108" t="s">
        <v>202</v>
      </c>
      <c r="D3195" s="108" t="s">
        <v>206</v>
      </c>
      <c r="E3195" s="109" t="s">
        <v>6093</v>
      </c>
    </row>
    <row r="3196" spans="1:5">
      <c r="A3196" s="108">
        <v>11963</v>
      </c>
      <c r="B3196" s="108" t="s">
        <v>6094</v>
      </c>
      <c r="C3196" s="108" t="s">
        <v>202</v>
      </c>
      <c r="D3196" s="108" t="s">
        <v>206</v>
      </c>
      <c r="E3196" s="109" t="s">
        <v>6095</v>
      </c>
    </row>
    <row r="3197" spans="1:5">
      <c r="A3197" s="108">
        <v>11964</v>
      </c>
      <c r="B3197" s="108" t="s">
        <v>6096</v>
      </c>
      <c r="C3197" s="108" t="s">
        <v>202</v>
      </c>
      <c r="D3197" s="108" t="s">
        <v>206</v>
      </c>
      <c r="E3197" s="109" t="s">
        <v>6097</v>
      </c>
    </row>
    <row r="3198" spans="1:5">
      <c r="A3198" s="108">
        <v>4379</v>
      </c>
      <c r="B3198" s="108" t="s">
        <v>6098</v>
      </c>
      <c r="C3198" s="108" t="s">
        <v>202</v>
      </c>
      <c r="D3198" s="108" t="s">
        <v>206</v>
      </c>
      <c r="E3198" s="109" t="s">
        <v>211</v>
      </c>
    </row>
    <row r="3199" spans="1:5">
      <c r="A3199" s="108">
        <v>4377</v>
      </c>
      <c r="B3199" s="108" t="s">
        <v>6099</v>
      </c>
      <c r="C3199" s="108" t="s">
        <v>202</v>
      </c>
      <c r="D3199" s="108" t="s">
        <v>206</v>
      </c>
      <c r="E3199" s="109" t="s">
        <v>6100</v>
      </c>
    </row>
    <row r="3200" spans="1:5">
      <c r="A3200" s="108">
        <v>4356</v>
      </c>
      <c r="B3200" s="108" t="s">
        <v>6101</v>
      </c>
      <c r="C3200" s="108" t="s">
        <v>202</v>
      </c>
      <c r="D3200" s="108" t="s">
        <v>206</v>
      </c>
      <c r="E3200" s="109" t="s">
        <v>6093</v>
      </c>
    </row>
    <row r="3201" spans="1:5">
      <c r="A3201" s="108">
        <v>13246</v>
      </c>
      <c r="B3201" s="108" t="s">
        <v>6102</v>
      </c>
      <c r="C3201" s="108" t="s">
        <v>202</v>
      </c>
      <c r="D3201" s="108" t="s">
        <v>206</v>
      </c>
      <c r="E3201" s="109" t="s">
        <v>6103</v>
      </c>
    </row>
    <row r="3202" spans="1:5">
      <c r="A3202" s="108">
        <v>4346</v>
      </c>
      <c r="B3202" s="108" t="s">
        <v>6104</v>
      </c>
      <c r="C3202" s="108" t="s">
        <v>202</v>
      </c>
      <c r="D3202" s="108" t="s">
        <v>206</v>
      </c>
      <c r="E3202" s="109" t="s">
        <v>2292</v>
      </c>
    </row>
    <row r="3203" spans="1:5">
      <c r="A3203" s="108">
        <v>11955</v>
      </c>
      <c r="B3203" s="108" t="s">
        <v>6105</v>
      </c>
      <c r="C3203" s="108" t="s">
        <v>202</v>
      </c>
      <c r="D3203" s="108" t="s">
        <v>206</v>
      </c>
      <c r="E3203" s="109" t="s">
        <v>6106</v>
      </c>
    </row>
    <row r="3204" spans="1:5">
      <c r="A3204" s="108">
        <v>11960</v>
      </c>
      <c r="B3204" s="108" t="s">
        <v>6107</v>
      </c>
      <c r="C3204" s="108" t="s">
        <v>202</v>
      </c>
      <c r="D3204" s="108" t="s">
        <v>206</v>
      </c>
      <c r="E3204" s="109" t="s">
        <v>6108</v>
      </c>
    </row>
    <row r="3205" spans="1:5">
      <c r="A3205" s="108">
        <v>4333</v>
      </c>
      <c r="B3205" s="108" t="s">
        <v>6109</v>
      </c>
      <c r="C3205" s="108" t="s">
        <v>202</v>
      </c>
      <c r="D3205" s="108" t="s">
        <v>206</v>
      </c>
      <c r="E3205" s="109" t="s">
        <v>6093</v>
      </c>
    </row>
    <row r="3206" spans="1:5">
      <c r="A3206" s="108">
        <v>4358</v>
      </c>
      <c r="B3206" s="108" t="s">
        <v>6110</v>
      </c>
      <c r="C3206" s="108" t="s">
        <v>202</v>
      </c>
      <c r="D3206" s="108" t="s">
        <v>206</v>
      </c>
      <c r="E3206" s="109" t="s">
        <v>6111</v>
      </c>
    </row>
    <row r="3207" spans="1:5">
      <c r="A3207" s="108">
        <v>39435</v>
      </c>
      <c r="B3207" s="108" t="s">
        <v>6112</v>
      </c>
      <c r="C3207" s="108" t="s">
        <v>202</v>
      </c>
      <c r="D3207" s="108" t="s">
        <v>206</v>
      </c>
      <c r="E3207" s="109" t="s">
        <v>4022</v>
      </c>
    </row>
    <row r="3208" spans="1:5">
      <c r="A3208" s="108">
        <v>39436</v>
      </c>
      <c r="B3208" s="108" t="s">
        <v>6113</v>
      </c>
      <c r="C3208" s="108" t="s">
        <v>202</v>
      </c>
      <c r="D3208" s="108" t="s">
        <v>206</v>
      </c>
      <c r="E3208" s="109" t="s">
        <v>216</v>
      </c>
    </row>
    <row r="3209" spans="1:5">
      <c r="A3209" s="108">
        <v>39437</v>
      </c>
      <c r="B3209" s="108" t="s">
        <v>6114</v>
      </c>
      <c r="C3209" s="108" t="s">
        <v>202</v>
      </c>
      <c r="D3209" s="108" t="s">
        <v>206</v>
      </c>
      <c r="E3209" s="109" t="s">
        <v>1320</v>
      </c>
    </row>
    <row r="3210" spans="1:5">
      <c r="A3210" s="108">
        <v>39439</v>
      </c>
      <c r="B3210" s="108" t="s">
        <v>6115</v>
      </c>
      <c r="C3210" s="108" t="s">
        <v>202</v>
      </c>
      <c r="D3210" s="108" t="s">
        <v>206</v>
      </c>
      <c r="E3210" s="109" t="s">
        <v>6116</v>
      </c>
    </row>
    <row r="3211" spans="1:5">
      <c r="A3211" s="108">
        <v>39440</v>
      </c>
      <c r="B3211" s="108" t="s">
        <v>6117</v>
      </c>
      <c r="C3211" s="108" t="s">
        <v>202</v>
      </c>
      <c r="D3211" s="108" t="s">
        <v>206</v>
      </c>
      <c r="E3211" s="109" t="s">
        <v>6118</v>
      </c>
    </row>
    <row r="3212" spans="1:5">
      <c r="A3212" s="108">
        <v>39441</v>
      </c>
      <c r="B3212" s="108" t="s">
        <v>6119</v>
      </c>
      <c r="C3212" s="108" t="s">
        <v>202</v>
      </c>
      <c r="D3212" s="108" t="s">
        <v>206</v>
      </c>
      <c r="E3212" s="109" t="s">
        <v>6120</v>
      </c>
    </row>
    <row r="3213" spans="1:5">
      <c r="A3213" s="108">
        <v>39442</v>
      </c>
      <c r="B3213" s="108" t="s">
        <v>6121</v>
      </c>
      <c r="C3213" s="108" t="s">
        <v>202</v>
      </c>
      <c r="D3213" s="108" t="s">
        <v>206</v>
      </c>
      <c r="E3213" s="109" t="s">
        <v>6100</v>
      </c>
    </row>
    <row r="3214" spans="1:5">
      <c r="A3214" s="108">
        <v>39443</v>
      </c>
      <c r="B3214" s="108" t="s">
        <v>6122</v>
      </c>
      <c r="C3214" s="108" t="s">
        <v>202</v>
      </c>
      <c r="D3214" s="108" t="s">
        <v>206</v>
      </c>
      <c r="E3214" s="109" t="s">
        <v>6123</v>
      </c>
    </row>
    <row r="3215" spans="1:5">
      <c r="A3215" s="108">
        <v>4329</v>
      </c>
      <c r="B3215" s="108" t="s">
        <v>6124</v>
      </c>
      <c r="C3215" s="108" t="s">
        <v>202</v>
      </c>
      <c r="D3215" s="108" t="s">
        <v>206</v>
      </c>
      <c r="E3215" s="109" t="s">
        <v>6125</v>
      </c>
    </row>
    <row r="3216" spans="1:5">
      <c r="A3216" s="108">
        <v>4383</v>
      </c>
      <c r="B3216" s="108" t="s">
        <v>6126</v>
      </c>
      <c r="C3216" s="108" t="s">
        <v>202</v>
      </c>
      <c r="D3216" s="108" t="s">
        <v>206</v>
      </c>
      <c r="E3216" s="109" t="s">
        <v>6023</v>
      </c>
    </row>
    <row r="3217" spans="1:5">
      <c r="A3217" s="108">
        <v>4344</v>
      </c>
      <c r="B3217" s="108" t="s">
        <v>6127</v>
      </c>
      <c r="C3217" s="108" t="s">
        <v>202</v>
      </c>
      <c r="D3217" s="108" t="s">
        <v>206</v>
      </c>
      <c r="E3217" s="109" t="s">
        <v>6128</v>
      </c>
    </row>
    <row r="3218" spans="1:5">
      <c r="A3218" s="108">
        <v>436</v>
      </c>
      <c r="B3218" s="108" t="s">
        <v>6129</v>
      </c>
      <c r="C3218" s="108" t="s">
        <v>202</v>
      </c>
      <c r="D3218" s="108" t="s">
        <v>206</v>
      </c>
      <c r="E3218" s="109" t="s">
        <v>5784</v>
      </c>
    </row>
    <row r="3219" spans="1:5">
      <c r="A3219" s="108">
        <v>442</v>
      </c>
      <c r="B3219" s="108" t="s">
        <v>6130</v>
      </c>
      <c r="C3219" s="108" t="s">
        <v>202</v>
      </c>
      <c r="D3219" s="108" t="s">
        <v>206</v>
      </c>
      <c r="E3219" s="109" t="s">
        <v>6131</v>
      </c>
    </row>
    <row r="3220" spans="1:5">
      <c r="A3220" s="108">
        <v>11953</v>
      </c>
      <c r="B3220" s="108" t="s">
        <v>6132</v>
      </c>
      <c r="C3220" s="108" t="s">
        <v>202</v>
      </c>
      <c r="D3220" s="108" t="s">
        <v>206</v>
      </c>
      <c r="E3220" s="109" t="s">
        <v>6133</v>
      </c>
    </row>
    <row r="3221" spans="1:5">
      <c r="A3221" s="108">
        <v>4335</v>
      </c>
      <c r="B3221" s="108" t="s">
        <v>6134</v>
      </c>
      <c r="C3221" s="108" t="s">
        <v>202</v>
      </c>
      <c r="D3221" s="108" t="s">
        <v>206</v>
      </c>
      <c r="E3221" s="109" t="s">
        <v>6135</v>
      </c>
    </row>
    <row r="3222" spans="1:5">
      <c r="A3222" s="108">
        <v>4334</v>
      </c>
      <c r="B3222" s="108" t="s">
        <v>6136</v>
      </c>
      <c r="C3222" s="108" t="s">
        <v>202</v>
      </c>
      <c r="D3222" s="108" t="s">
        <v>206</v>
      </c>
      <c r="E3222" s="109" t="s">
        <v>4281</v>
      </c>
    </row>
    <row r="3223" spans="1:5">
      <c r="A3223" s="108">
        <v>4343</v>
      </c>
      <c r="B3223" s="108" t="s">
        <v>6137</v>
      </c>
      <c r="C3223" s="108" t="s">
        <v>202</v>
      </c>
      <c r="D3223" s="108" t="s">
        <v>206</v>
      </c>
      <c r="E3223" s="109" t="s">
        <v>1396</v>
      </c>
    </row>
    <row r="3224" spans="1:5">
      <c r="A3224" s="108">
        <v>430</v>
      </c>
      <c r="B3224" s="108" t="s">
        <v>6138</v>
      </c>
      <c r="C3224" s="108" t="s">
        <v>202</v>
      </c>
      <c r="D3224" s="108" t="s">
        <v>206</v>
      </c>
      <c r="E3224" s="109" t="s">
        <v>571</v>
      </c>
    </row>
    <row r="3225" spans="1:5">
      <c r="A3225" s="108">
        <v>441</v>
      </c>
      <c r="B3225" s="108" t="s">
        <v>6139</v>
      </c>
      <c r="C3225" s="108" t="s">
        <v>202</v>
      </c>
      <c r="D3225" s="108" t="s">
        <v>206</v>
      </c>
      <c r="E3225" s="109" t="s">
        <v>5457</v>
      </c>
    </row>
    <row r="3226" spans="1:5">
      <c r="A3226" s="108">
        <v>431</v>
      </c>
      <c r="B3226" s="108" t="s">
        <v>6140</v>
      </c>
      <c r="C3226" s="108" t="s">
        <v>202</v>
      </c>
      <c r="D3226" s="108" t="s">
        <v>206</v>
      </c>
      <c r="E3226" s="109" t="s">
        <v>5071</v>
      </c>
    </row>
    <row r="3227" spans="1:5">
      <c r="A3227" s="108">
        <v>432</v>
      </c>
      <c r="B3227" s="108" t="s">
        <v>6141</v>
      </c>
      <c r="C3227" s="108" t="s">
        <v>202</v>
      </c>
      <c r="D3227" s="108" t="s">
        <v>206</v>
      </c>
      <c r="E3227" s="109" t="s">
        <v>6142</v>
      </c>
    </row>
    <row r="3228" spans="1:5">
      <c r="A3228" s="108">
        <v>429</v>
      </c>
      <c r="B3228" s="108" t="s">
        <v>6143</v>
      </c>
      <c r="C3228" s="108" t="s">
        <v>202</v>
      </c>
      <c r="D3228" s="108" t="s">
        <v>206</v>
      </c>
      <c r="E3228" s="109" t="s">
        <v>399</v>
      </c>
    </row>
    <row r="3229" spans="1:5">
      <c r="A3229" s="108">
        <v>439</v>
      </c>
      <c r="B3229" s="108" t="s">
        <v>6144</v>
      </c>
      <c r="C3229" s="108" t="s">
        <v>202</v>
      </c>
      <c r="D3229" s="108" t="s">
        <v>206</v>
      </c>
      <c r="E3229" s="109" t="s">
        <v>6145</v>
      </c>
    </row>
    <row r="3230" spans="1:5">
      <c r="A3230" s="108">
        <v>433</v>
      </c>
      <c r="B3230" s="108" t="s">
        <v>6146</v>
      </c>
      <c r="C3230" s="108" t="s">
        <v>202</v>
      </c>
      <c r="D3230" s="108" t="s">
        <v>206</v>
      </c>
      <c r="E3230" s="109" t="s">
        <v>6147</v>
      </c>
    </row>
    <row r="3231" spans="1:5">
      <c r="A3231" s="108">
        <v>437</v>
      </c>
      <c r="B3231" s="108" t="s">
        <v>6148</v>
      </c>
      <c r="C3231" s="108" t="s">
        <v>202</v>
      </c>
      <c r="D3231" s="108" t="s">
        <v>206</v>
      </c>
      <c r="E3231" s="109" t="s">
        <v>6149</v>
      </c>
    </row>
    <row r="3232" spans="1:5">
      <c r="A3232" s="108">
        <v>11790</v>
      </c>
      <c r="B3232" s="108" t="s">
        <v>6150</v>
      </c>
      <c r="C3232" s="108" t="s">
        <v>202</v>
      </c>
      <c r="D3232" s="108" t="s">
        <v>206</v>
      </c>
      <c r="E3232" s="109" t="s">
        <v>6151</v>
      </c>
    </row>
    <row r="3233" spans="1:5">
      <c r="A3233" s="108">
        <v>428</v>
      </c>
      <c r="B3233" s="108" t="s">
        <v>6152</v>
      </c>
      <c r="C3233" s="108" t="s">
        <v>202</v>
      </c>
      <c r="D3233" s="108" t="s">
        <v>206</v>
      </c>
      <c r="E3233" s="109" t="s">
        <v>6153</v>
      </c>
    </row>
    <row r="3234" spans="1:5">
      <c r="A3234" s="108">
        <v>4384</v>
      </c>
      <c r="B3234" s="108" t="s">
        <v>6154</v>
      </c>
      <c r="C3234" s="108" t="s">
        <v>202</v>
      </c>
      <c r="D3234" s="108" t="s">
        <v>206</v>
      </c>
      <c r="E3234" s="109" t="s">
        <v>6155</v>
      </c>
    </row>
    <row r="3235" spans="1:5">
      <c r="A3235" s="108">
        <v>4351</v>
      </c>
      <c r="B3235" s="108" t="s">
        <v>6156</v>
      </c>
      <c r="C3235" s="108" t="s">
        <v>202</v>
      </c>
      <c r="D3235" s="108" t="s">
        <v>206</v>
      </c>
      <c r="E3235" s="109" t="s">
        <v>6157</v>
      </c>
    </row>
    <row r="3236" spans="1:5">
      <c r="A3236" s="108">
        <v>11054</v>
      </c>
      <c r="B3236" s="108" t="s">
        <v>6158</v>
      </c>
      <c r="C3236" s="108" t="s">
        <v>202</v>
      </c>
      <c r="D3236" s="108" t="s">
        <v>203</v>
      </c>
      <c r="E3236" s="109" t="s">
        <v>211</v>
      </c>
    </row>
    <row r="3237" spans="1:5">
      <c r="A3237" s="108">
        <v>11055</v>
      </c>
      <c r="B3237" s="108" t="s">
        <v>6159</v>
      </c>
      <c r="C3237" s="108" t="s">
        <v>202</v>
      </c>
      <c r="D3237" s="108" t="s">
        <v>203</v>
      </c>
      <c r="E3237" s="109" t="s">
        <v>6160</v>
      </c>
    </row>
    <row r="3238" spans="1:5">
      <c r="A3238" s="108">
        <v>11056</v>
      </c>
      <c r="B3238" s="108" t="s">
        <v>6161</v>
      </c>
      <c r="C3238" s="108" t="s">
        <v>202</v>
      </c>
      <c r="D3238" s="108" t="s">
        <v>203</v>
      </c>
      <c r="E3238" s="109" t="s">
        <v>6162</v>
      </c>
    </row>
    <row r="3239" spans="1:5">
      <c r="A3239" s="108">
        <v>11057</v>
      </c>
      <c r="B3239" s="108" t="s">
        <v>6163</v>
      </c>
      <c r="C3239" s="108" t="s">
        <v>202</v>
      </c>
      <c r="D3239" s="108" t="s">
        <v>203</v>
      </c>
      <c r="E3239" s="109" t="s">
        <v>6100</v>
      </c>
    </row>
    <row r="3240" spans="1:5">
      <c r="A3240" s="108">
        <v>11059</v>
      </c>
      <c r="B3240" s="108" t="s">
        <v>6164</v>
      </c>
      <c r="C3240" s="108" t="s">
        <v>202</v>
      </c>
      <c r="D3240" s="108" t="s">
        <v>203</v>
      </c>
      <c r="E3240" s="109" t="s">
        <v>6165</v>
      </c>
    </row>
    <row r="3241" spans="1:5">
      <c r="A3241" s="108">
        <v>11058</v>
      </c>
      <c r="B3241" s="108" t="s">
        <v>6166</v>
      </c>
      <c r="C3241" s="108" t="s">
        <v>202</v>
      </c>
      <c r="D3241" s="108" t="s">
        <v>203</v>
      </c>
      <c r="E3241" s="109" t="s">
        <v>6167</v>
      </c>
    </row>
    <row r="3242" spans="1:5">
      <c r="A3242" s="108">
        <v>4380</v>
      </c>
      <c r="B3242" s="108" t="s">
        <v>6168</v>
      </c>
      <c r="C3242" s="108" t="s">
        <v>202</v>
      </c>
      <c r="D3242" s="108" t="s">
        <v>203</v>
      </c>
      <c r="E3242" s="109" t="s">
        <v>1723</v>
      </c>
    </row>
    <row r="3243" spans="1:5">
      <c r="A3243" s="108">
        <v>4299</v>
      </c>
      <c r="B3243" s="108" t="s">
        <v>6169</v>
      </c>
      <c r="C3243" s="108" t="s">
        <v>202</v>
      </c>
      <c r="D3243" s="108" t="s">
        <v>215</v>
      </c>
      <c r="E3243" s="109" t="s">
        <v>246</v>
      </c>
    </row>
    <row r="3244" spans="1:5">
      <c r="A3244" s="108">
        <v>4304</v>
      </c>
      <c r="B3244" s="108" t="s">
        <v>6170</v>
      </c>
      <c r="C3244" s="108" t="s">
        <v>202</v>
      </c>
      <c r="D3244" s="108" t="s">
        <v>203</v>
      </c>
      <c r="E3244" s="109" t="s">
        <v>5407</v>
      </c>
    </row>
    <row r="3245" spans="1:5">
      <c r="A3245" s="108">
        <v>4305</v>
      </c>
      <c r="B3245" s="108" t="s">
        <v>6171</v>
      </c>
      <c r="C3245" s="108" t="s">
        <v>202</v>
      </c>
      <c r="D3245" s="108" t="s">
        <v>203</v>
      </c>
      <c r="E3245" s="109" t="s">
        <v>4125</v>
      </c>
    </row>
    <row r="3246" spans="1:5">
      <c r="A3246" s="108">
        <v>4306</v>
      </c>
      <c r="B3246" s="108" t="s">
        <v>6172</v>
      </c>
      <c r="C3246" s="108" t="s">
        <v>202</v>
      </c>
      <c r="D3246" s="108" t="s">
        <v>203</v>
      </c>
      <c r="E3246" s="109" t="s">
        <v>6173</v>
      </c>
    </row>
    <row r="3247" spans="1:5">
      <c r="A3247" s="108">
        <v>4308</v>
      </c>
      <c r="B3247" s="108" t="s">
        <v>6174</v>
      </c>
      <c r="C3247" s="108" t="s">
        <v>202</v>
      </c>
      <c r="D3247" s="108" t="s">
        <v>203</v>
      </c>
      <c r="E3247" s="109" t="s">
        <v>6175</v>
      </c>
    </row>
    <row r="3248" spans="1:5">
      <c r="A3248" s="108">
        <v>4302</v>
      </c>
      <c r="B3248" s="108" t="s">
        <v>6176</v>
      </c>
      <c r="C3248" s="108" t="s">
        <v>202</v>
      </c>
      <c r="D3248" s="108" t="s">
        <v>203</v>
      </c>
      <c r="E3248" s="109" t="s">
        <v>4118</v>
      </c>
    </row>
    <row r="3249" spans="1:5">
      <c r="A3249" s="108">
        <v>4300</v>
      </c>
      <c r="B3249" s="108" t="s">
        <v>6177</v>
      </c>
      <c r="C3249" s="108" t="s">
        <v>202</v>
      </c>
      <c r="D3249" s="108" t="s">
        <v>203</v>
      </c>
      <c r="E3249" s="109" t="s">
        <v>1494</v>
      </c>
    </row>
    <row r="3250" spans="1:5">
      <c r="A3250" s="108">
        <v>4301</v>
      </c>
      <c r="B3250" s="108" t="s">
        <v>6178</v>
      </c>
      <c r="C3250" s="108" t="s">
        <v>202</v>
      </c>
      <c r="D3250" s="108" t="s">
        <v>203</v>
      </c>
      <c r="E3250" s="109" t="s">
        <v>6179</v>
      </c>
    </row>
    <row r="3251" spans="1:5">
      <c r="A3251" s="108">
        <v>4320</v>
      </c>
      <c r="B3251" s="108" t="s">
        <v>6180</v>
      </c>
      <c r="C3251" s="108" t="s">
        <v>202</v>
      </c>
      <c r="D3251" s="108" t="s">
        <v>203</v>
      </c>
      <c r="E3251" s="109" t="s">
        <v>2985</v>
      </c>
    </row>
    <row r="3252" spans="1:5">
      <c r="A3252" s="108">
        <v>4318</v>
      </c>
      <c r="B3252" s="108" t="s">
        <v>6181</v>
      </c>
      <c r="C3252" s="108" t="s">
        <v>202</v>
      </c>
      <c r="D3252" s="108" t="s">
        <v>203</v>
      </c>
      <c r="E3252" s="109" t="s">
        <v>1485</v>
      </c>
    </row>
    <row r="3253" spans="1:5">
      <c r="A3253" s="108">
        <v>40547</v>
      </c>
      <c r="B3253" s="108" t="s">
        <v>6182</v>
      </c>
      <c r="C3253" s="108" t="s">
        <v>4080</v>
      </c>
      <c r="D3253" s="108" t="s">
        <v>206</v>
      </c>
      <c r="E3253" s="109" t="s">
        <v>6183</v>
      </c>
    </row>
    <row r="3254" spans="1:5">
      <c r="A3254" s="108">
        <v>11962</v>
      </c>
      <c r="B3254" s="108" t="s">
        <v>6184</v>
      </c>
      <c r="C3254" s="108" t="s">
        <v>202</v>
      </c>
      <c r="D3254" s="108" t="s">
        <v>206</v>
      </c>
      <c r="E3254" s="109" t="s">
        <v>1320</v>
      </c>
    </row>
    <row r="3255" spans="1:5">
      <c r="A3255" s="108">
        <v>4332</v>
      </c>
      <c r="B3255" s="108" t="s">
        <v>6185</v>
      </c>
      <c r="C3255" s="108" t="s">
        <v>202</v>
      </c>
      <c r="D3255" s="108" t="s">
        <v>206</v>
      </c>
      <c r="E3255" s="109" t="s">
        <v>6186</v>
      </c>
    </row>
    <row r="3256" spans="1:5">
      <c r="A3256" s="108">
        <v>4331</v>
      </c>
      <c r="B3256" s="108" t="s">
        <v>6187</v>
      </c>
      <c r="C3256" s="108" t="s">
        <v>202</v>
      </c>
      <c r="D3256" s="108" t="s">
        <v>206</v>
      </c>
      <c r="E3256" s="109" t="s">
        <v>1137</v>
      </c>
    </row>
    <row r="3257" spans="1:5">
      <c r="A3257" s="108">
        <v>4336</v>
      </c>
      <c r="B3257" s="108" t="s">
        <v>6188</v>
      </c>
      <c r="C3257" s="108" t="s">
        <v>202</v>
      </c>
      <c r="D3257" s="108" t="s">
        <v>206</v>
      </c>
      <c r="E3257" s="109" t="s">
        <v>6189</v>
      </c>
    </row>
    <row r="3258" spans="1:5">
      <c r="A3258" s="108">
        <v>13294</v>
      </c>
      <c r="B3258" s="108" t="s">
        <v>6190</v>
      </c>
      <c r="C3258" s="108" t="s">
        <v>202</v>
      </c>
      <c r="D3258" s="108" t="s">
        <v>206</v>
      </c>
      <c r="E3258" s="109" t="s">
        <v>5369</v>
      </c>
    </row>
    <row r="3259" spans="1:5">
      <c r="A3259" s="108">
        <v>11948</v>
      </c>
      <c r="B3259" s="108" t="s">
        <v>6191</v>
      </c>
      <c r="C3259" s="108" t="s">
        <v>202</v>
      </c>
      <c r="D3259" s="108" t="s">
        <v>206</v>
      </c>
      <c r="E3259" s="109" t="s">
        <v>1311</v>
      </c>
    </row>
    <row r="3260" spans="1:5">
      <c r="A3260" s="108">
        <v>4382</v>
      </c>
      <c r="B3260" s="108" t="s">
        <v>6192</v>
      </c>
      <c r="C3260" s="108" t="s">
        <v>202</v>
      </c>
      <c r="D3260" s="108" t="s">
        <v>206</v>
      </c>
      <c r="E3260" s="109" t="s">
        <v>6193</v>
      </c>
    </row>
    <row r="3261" spans="1:5">
      <c r="A3261" s="108">
        <v>4354</v>
      </c>
      <c r="B3261" s="108" t="s">
        <v>6194</v>
      </c>
      <c r="C3261" s="108" t="s">
        <v>202</v>
      </c>
      <c r="D3261" s="108" t="s">
        <v>206</v>
      </c>
      <c r="E3261" s="109" t="s">
        <v>6195</v>
      </c>
    </row>
    <row r="3262" spans="1:5">
      <c r="A3262" s="108">
        <v>40839</v>
      </c>
      <c r="B3262" s="108" t="s">
        <v>6196</v>
      </c>
      <c r="C3262" s="108" t="s">
        <v>4080</v>
      </c>
      <c r="D3262" s="108" t="s">
        <v>206</v>
      </c>
      <c r="E3262" s="109" t="s">
        <v>6197</v>
      </c>
    </row>
    <row r="3263" spans="1:5">
      <c r="A3263" s="108">
        <v>40552</v>
      </c>
      <c r="B3263" s="108" t="s">
        <v>6198</v>
      </c>
      <c r="C3263" s="108" t="s">
        <v>4080</v>
      </c>
      <c r="D3263" s="108" t="s">
        <v>206</v>
      </c>
      <c r="E3263" s="109" t="s">
        <v>6199</v>
      </c>
    </row>
    <row r="3264" spans="1:5">
      <c r="A3264" s="108">
        <v>40549</v>
      </c>
      <c r="B3264" s="108" t="s">
        <v>6200</v>
      </c>
      <c r="C3264" s="108" t="s">
        <v>4080</v>
      </c>
      <c r="D3264" s="108" t="s">
        <v>206</v>
      </c>
      <c r="E3264" s="109" t="s">
        <v>6201</v>
      </c>
    </row>
    <row r="3265" spans="1:5">
      <c r="A3265" s="108">
        <v>4385</v>
      </c>
      <c r="B3265" s="108" t="s">
        <v>6202</v>
      </c>
      <c r="C3265" s="108" t="s">
        <v>6203</v>
      </c>
      <c r="D3265" s="108" t="s">
        <v>203</v>
      </c>
      <c r="E3265" s="109" t="s">
        <v>6204</v>
      </c>
    </row>
    <row r="3266" spans="1:5">
      <c r="A3266" s="108">
        <v>20078</v>
      </c>
      <c r="B3266" s="108" t="s">
        <v>6205</v>
      </c>
      <c r="C3266" s="108" t="s">
        <v>202</v>
      </c>
      <c r="D3266" s="108" t="s">
        <v>203</v>
      </c>
      <c r="E3266" s="109" t="s">
        <v>6206</v>
      </c>
    </row>
    <row r="3267" spans="1:5">
      <c r="A3267" s="108">
        <v>39897</v>
      </c>
      <c r="B3267" s="108" t="s">
        <v>6207</v>
      </c>
      <c r="C3267" s="108" t="s">
        <v>202</v>
      </c>
      <c r="D3267" s="108" t="s">
        <v>206</v>
      </c>
      <c r="E3267" s="109" t="s">
        <v>6208</v>
      </c>
    </row>
    <row r="3268" spans="1:5">
      <c r="A3268" s="108">
        <v>118</v>
      </c>
      <c r="B3268" s="108" t="s">
        <v>6209</v>
      </c>
      <c r="C3268" s="108" t="s">
        <v>202</v>
      </c>
      <c r="D3268" s="108" t="s">
        <v>203</v>
      </c>
      <c r="E3268" s="109" t="s">
        <v>6210</v>
      </c>
    </row>
    <row r="3269" spans="1:5">
      <c r="A3269" s="108">
        <v>4396</v>
      </c>
      <c r="B3269" s="108" t="s">
        <v>6211</v>
      </c>
      <c r="C3269" s="108" t="s">
        <v>978</v>
      </c>
      <c r="D3269" s="108" t="s">
        <v>203</v>
      </c>
      <c r="E3269" s="109" t="s">
        <v>6212</v>
      </c>
    </row>
    <row r="3270" spans="1:5">
      <c r="A3270" s="108">
        <v>36881</v>
      </c>
      <c r="B3270" s="108" t="s">
        <v>6213</v>
      </c>
      <c r="C3270" s="108" t="s">
        <v>978</v>
      </c>
      <c r="D3270" s="108" t="s">
        <v>203</v>
      </c>
      <c r="E3270" s="109" t="s">
        <v>6214</v>
      </c>
    </row>
    <row r="3271" spans="1:5">
      <c r="A3271" s="108">
        <v>4397</v>
      </c>
      <c r="B3271" s="108" t="s">
        <v>6215</v>
      </c>
      <c r="C3271" s="108" t="s">
        <v>978</v>
      </c>
      <c r="D3271" s="108" t="s">
        <v>203</v>
      </c>
      <c r="E3271" s="109" t="s">
        <v>6216</v>
      </c>
    </row>
    <row r="3272" spans="1:5">
      <c r="A3272" s="108">
        <v>36882</v>
      </c>
      <c r="B3272" s="108" t="s">
        <v>6217</v>
      </c>
      <c r="C3272" s="108" t="s">
        <v>978</v>
      </c>
      <c r="D3272" s="108" t="s">
        <v>203</v>
      </c>
      <c r="E3272" s="109" t="s">
        <v>6218</v>
      </c>
    </row>
    <row r="3273" spans="1:5">
      <c r="A3273" s="108">
        <v>4751</v>
      </c>
      <c r="B3273" s="108" t="s">
        <v>6219</v>
      </c>
      <c r="C3273" s="108" t="s">
        <v>494</v>
      </c>
      <c r="D3273" s="108" t="s">
        <v>203</v>
      </c>
      <c r="E3273" s="109" t="s">
        <v>858</v>
      </c>
    </row>
    <row r="3274" spans="1:5">
      <c r="A3274" s="108">
        <v>41066</v>
      </c>
      <c r="B3274" s="108" t="s">
        <v>6220</v>
      </c>
      <c r="C3274" s="108" t="s">
        <v>497</v>
      </c>
      <c r="D3274" s="108" t="s">
        <v>203</v>
      </c>
      <c r="E3274" s="109" t="s">
        <v>860</v>
      </c>
    </row>
    <row r="3275" spans="1:5">
      <c r="A3275" s="108">
        <v>39604</v>
      </c>
      <c r="B3275" s="108" t="s">
        <v>6221</v>
      </c>
      <c r="C3275" s="108" t="s">
        <v>202</v>
      </c>
      <c r="D3275" s="108" t="s">
        <v>203</v>
      </c>
      <c r="E3275" s="109" t="s">
        <v>6222</v>
      </c>
    </row>
    <row r="3276" spans="1:5">
      <c r="A3276" s="108">
        <v>39605</v>
      </c>
      <c r="B3276" s="108" t="s">
        <v>6223</v>
      </c>
      <c r="C3276" s="108" t="s">
        <v>202</v>
      </c>
      <c r="D3276" s="108" t="s">
        <v>203</v>
      </c>
      <c r="E3276" s="109" t="s">
        <v>6224</v>
      </c>
    </row>
    <row r="3277" spans="1:5">
      <c r="A3277" s="108">
        <v>39606</v>
      </c>
      <c r="B3277" s="108" t="s">
        <v>6225</v>
      </c>
      <c r="C3277" s="108" t="s">
        <v>202</v>
      </c>
      <c r="D3277" s="108" t="s">
        <v>203</v>
      </c>
      <c r="E3277" s="109" t="s">
        <v>6226</v>
      </c>
    </row>
    <row r="3278" spans="1:5">
      <c r="A3278" s="108">
        <v>39607</v>
      </c>
      <c r="B3278" s="108" t="s">
        <v>6227</v>
      </c>
      <c r="C3278" s="108" t="s">
        <v>202</v>
      </c>
      <c r="D3278" s="108" t="s">
        <v>203</v>
      </c>
      <c r="E3278" s="109" t="s">
        <v>6228</v>
      </c>
    </row>
    <row r="3279" spans="1:5">
      <c r="A3279" s="108">
        <v>39594</v>
      </c>
      <c r="B3279" s="108" t="s">
        <v>6229</v>
      </c>
      <c r="C3279" s="108" t="s">
        <v>202</v>
      </c>
      <c r="D3279" s="108" t="s">
        <v>215</v>
      </c>
      <c r="E3279" s="109" t="s">
        <v>6230</v>
      </c>
    </row>
    <row r="3280" spans="1:5">
      <c r="A3280" s="108">
        <v>39596</v>
      </c>
      <c r="B3280" s="108" t="s">
        <v>6231</v>
      </c>
      <c r="C3280" s="108" t="s">
        <v>202</v>
      </c>
      <c r="D3280" s="108" t="s">
        <v>203</v>
      </c>
      <c r="E3280" s="109" t="s">
        <v>6232</v>
      </c>
    </row>
    <row r="3281" spans="1:5">
      <c r="A3281" s="108">
        <v>39595</v>
      </c>
      <c r="B3281" s="108" t="s">
        <v>6233</v>
      </c>
      <c r="C3281" s="108" t="s">
        <v>202</v>
      </c>
      <c r="D3281" s="108" t="s">
        <v>203</v>
      </c>
      <c r="E3281" s="109" t="s">
        <v>6234</v>
      </c>
    </row>
    <row r="3282" spans="1:5">
      <c r="A3282" s="108">
        <v>39597</v>
      </c>
      <c r="B3282" s="108" t="s">
        <v>6235</v>
      </c>
      <c r="C3282" s="108" t="s">
        <v>202</v>
      </c>
      <c r="D3282" s="108" t="s">
        <v>203</v>
      </c>
      <c r="E3282" s="109" t="s">
        <v>6236</v>
      </c>
    </row>
    <row r="3283" spans="1:5">
      <c r="A3283" s="108">
        <v>10731</v>
      </c>
      <c r="B3283" s="108" t="s">
        <v>6237</v>
      </c>
      <c r="C3283" s="108" t="s">
        <v>978</v>
      </c>
      <c r="D3283" s="108" t="s">
        <v>206</v>
      </c>
      <c r="E3283" s="109" t="s">
        <v>6238</v>
      </c>
    </row>
    <row r="3284" spans="1:5">
      <c r="A3284" s="108">
        <v>4704</v>
      </c>
      <c r="B3284" s="108" t="s">
        <v>6239</v>
      </c>
      <c r="C3284" s="108" t="s">
        <v>978</v>
      </c>
      <c r="D3284" s="108" t="s">
        <v>206</v>
      </c>
      <c r="E3284" s="109" t="s">
        <v>6240</v>
      </c>
    </row>
    <row r="3285" spans="1:5">
      <c r="A3285" s="108">
        <v>10730</v>
      </c>
      <c r="B3285" s="108" t="s">
        <v>6241</v>
      </c>
      <c r="C3285" s="108" t="s">
        <v>978</v>
      </c>
      <c r="D3285" s="108" t="s">
        <v>206</v>
      </c>
      <c r="E3285" s="109" t="s">
        <v>6242</v>
      </c>
    </row>
    <row r="3286" spans="1:5">
      <c r="A3286" s="108">
        <v>4729</v>
      </c>
      <c r="B3286" s="108" t="s">
        <v>6243</v>
      </c>
      <c r="C3286" s="108" t="s">
        <v>491</v>
      </c>
      <c r="D3286" s="108" t="s">
        <v>203</v>
      </c>
      <c r="E3286" s="109" t="s">
        <v>6244</v>
      </c>
    </row>
    <row r="3287" spans="1:5">
      <c r="A3287" s="108">
        <v>4720</v>
      </c>
      <c r="B3287" s="108" t="s">
        <v>6245</v>
      </c>
      <c r="C3287" s="108" t="s">
        <v>491</v>
      </c>
      <c r="D3287" s="108" t="s">
        <v>203</v>
      </c>
      <c r="E3287" s="109" t="s">
        <v>6246</v>
      </c>
    </row>
    <row r="3288" spans="1:5">
      <c r="A3288" s="108">
        <v>4721</v>
      </c>
      <c r="B3288" s="108" t="s">
        <v>6247</v>
      </c>
      <c r="C3288" s="108" t="s">
        <v>491</v>
      </c>
      <c r="D3288" s="108" t="s">
        <v>203</v>
      </c>
      <c r="E3288" s="109" t="s">
        <v>6248</v>
      </c>
    </row>
    <row r="3289" spans="1:5">
      <c r="A3289" s="108">
        <v>4718</v>
      </c>
      <c r="B3289" s="108" t="s">
        <v>6249</v>
      </c>
      <c r="C3289" s="108" t="s">
        <v>491</v>
      </c>
      <c r="D3289" s="108" t="s">
        <v>215</v>
      </c>
      <c r="E3289" s="109" t="s">
        <v>6250</v>
      </c>
    </row>
    <row r="3290" spans="1:5">
      <c r="A3290" s="108">
        <v>4722</v>
      </c>
      <c r="B3290" s="108" t="s">
        <v>6251</v>
      </c>
      <c r="C3290" s="108" t="s">
        <v>491</v>
      </c>
      <c r="D3290" s="108" t="s">
        <v>203</v>
      </c>
      <c r="E3290" s="109" t="s">
        <v>6252</v>
      </c>
    </row>
    <row r="3291" spans="1:5">
      <c r="A3291" s="108">
        <v>4723</v>
      </c>
      <c r="B3291" s="108" t="s">
        <v>6253</v>
      </c>
      <c r="C3291" s="108" t="s">
        <v>491</v>
      </c>
      <c r="D3291" s="108" t="s">
        <v>203</v>
      </c>
      <c r="E3291" s="109" t="s">
        <v>6254</v>
      </c>
    </row>
    <row r="3292" spans="1:5">
      <c r="A3292" s="108">
        <v>4727</v>
      </c>
      <c r="B3292" s="108" t="s">
        <v>6255</v>
      </c>
      <c r="C3292" s="108" t="s">
        <v>491</v>
      </c>
      <c r="D3292" s="108" t="s">
        <v>203</v>
      </c>
      <c r="E3292" s="109" t="s">
        <v>6256</v>
      </c>
    </row>
    <row r="3293" spans="1:5">
      <c r="A3293" s="108">
        <v>4748</v>
      </c>
      <c r="B3293" s="108" t="s">
        <v>6257</v>
      </c>
      <c r="C3293" s="108" t="s">
        <v>491</v>
      </c>
      <c r="D3293" s="108" t="s">
        <v>203</v>
      </c>
      <c r="E3293" s="109" t="s">
        <v>6258</v>
      </c>
    </row>
    <row r="3294" spans="1:5">
      <c r="A3294" s="108">
        <v>4730</v>
      </c>
      <c r="B3294" s="108" t="s">
        <v>6259</v>
      </c>
      <c r="C3294" s="108" t="s">
        <v>491</v>
      </c>
      <c r="D3294" s="108" t="s">
        <v>203</v>
      </c>
      <c r="E3294" s="109" t="s">
        <v>6260</v>
      </c>
    </row>
    <row r="3295" spans="1:5">
      <c r="A3295" s="108">
        <v>13186</v>
      </c>
      <c r="B3295" s="108" t="s">
        <v>6261</v>
      </c>
      <c r="C3295" s="108" t="s">
        <v>491</v>
      </c>
      <c r="D3295" s="108" t="s">
        <v>203</v>
      </c>
      <c r="E3295" s="109" t="s">
        <v>6262</v>
      </c>
    </row>
    <row r="3296" spans="1:5">
      <c r="A3296" s="108">
        <v>10737</v>
      </c>
      <c r="B3296" s="108" t="s">
        <v>6263</v>
      </c>
      <c r="C3296" s="108" t="s">
        <v>978</v>
      </c>
      <c r="D3296" s="108" t="s">
        <v>206</v>
      </c>
      <c r="E3296" s="109" t="s">
        <v>6264</v>
      </c>
    </row>
    <row r="3297" spans="1:5">
      <c r="A3297" s="108">
        <v>10734</v>
      </c>
      <c r="B3297" s="108" t="s">
        <v>6265</v>
      </c>
      <c r="C3297" s="108" t="s">
        <v>978</v>
      </c>
      <c r="D3297" s="108" t="s">
        <v>206</v>
      </c>
      <c r="E3297" s="109" t="s">
        <v>6266</v>
      </c>
    </row>
    <row r="3298" spans="1:5">
      <c r="A3298" s="108">
        <v>4708</v>
      </c>
      <c r="B3298" s="108" t="s">
        <v>6267</v>
      </c>
      <c r="C3298" s="108" t="s">
        <v>978</v>
      </c>
      <c r="D3298" s="108" t="s">
        <v>206</v>
      </c>
      <c r="E3298" s="109" t="s">
        <v>6268</v>
      </c>
    </row>
    <row r="3299" spans="1:5">
      <c r="A3299" s="108">
        <v>4712</v>
      </c>
      <c r="B3299" s="108" t="s">
        <v>6269</v>
      </c>
      <c r="C3299" s="108" t="s">
        <v>978</v>
      </c>
      <c r="D3299" s="108" t="s">
        <v>206</v>
      </c>
      <c r="E3299" s="109" t="s">
        <v>6270</v>
      </c>
    </row>
    <row r="3300" spans="1:5">
      <c r="A3300" s="108">
        <v>4710</v>
      </c>
      <c r="B3300" s="108" t="s">
        <v>6271</v>
      </c>
      <c r="C3300" s="108" t="s">
        <v>978</v>
      </c>
      <c r="D3300" s="108" t="s">
        <v>206</v>
      </c>
      <c r="E3300" s="109" t="s">
        <v>6272</v>
      </c>
    </row>
    <row r="3301" spans="1:5">
      <c r="A3301" s="108">
        <v>4746</v>
      </c>
      <c r="B3301" s="108" t="s">
        <v>6273</v>
      </c>
      <c r="C3301" s="108" t="s">
        <v>491</v>
      </c>
      <c r="D3301" s="108" t="s">
        <v>203</v>
      </c>
      <c r="E3301" s="109" t="s">
        <v>6274</v>
      </c>
    </row>
    <row r="3302" spans="1:5">
      <c r="A3302" s="108">
        <v>4750</v>
      </c>
      <c r="B3302" s="108" t="s">
        <v>6275</v>
      </c>
      <c r="C3302" s="108" t="s">
        <v>494</v>
      </c>
      <c r="D3302" s="108" t="s">
        <v>215</v>
      </c>
      <c r="E3302" s="109" t="s">
        <v>858</v>
      </c>
    </row>
    <row r="3303" spans="1:5">
      <c r="A3303" s="108">
        <v>41065</v>
      </c>
      <c r="B3303" s="108" t="s">
        <v>6276</v>
      </c>
      <c r="C3303" s="108" t="s">
        <v>497</v>
      </c>
      <c r="D3303" s="108" t="s">
        <v>203</v>
      </c>
      <c r="E3303" s="109" t="s">
        <v>860</v>
      </c>
    </row>
    <row r="3304" spans="1:5">
      <c r="A3304" s="108">
        <v>34747</v>
      </c>
      <c r="B3304" s="108" t="s">
        <v>6277</v>
      </c>
      <c r="C3304" s="108" t="s">
        <v>290</v>
      </c>
      <c r="D3304" s="108" t="s">
        <v>203</v>
      </c>
      <c r="E3304" s="109" t="s">
        <v>6278</v>
      </c>
    </row>
    <row r="3305" spans="1:5">
      <c r="A3305" s="108">
        <v>4826</v>
      </c>
      <c r="B3305" s="108" t="s">
        <v>6279</v>
      </c>
      <c r="C3305" s="108" t="s">
        <v>290</v>
      </c>
      <c r="D3305" s="108" t="s">
        <v>203</v>
      </c>
      <c r="E3305" s="109" t="s">
        <v>6280</v>
      </c>
    </row>
    <row r="3306" spans="1:5">
      <c r="A3306" s="108">
        <v>41975</v>
      </c>
      <c r="B3306" s="108" t="s">
        <v>6281</v>
      </c>
      <c r="C3306" s="108" t="s">
        <v>978</v>
      </c>
      <c r="D3306" s="108" t="s">
        <v>206</v>
      </c>
      <c r="E3306" s="109" t="s">
        <v>6282</v>
      </c>
    </row>
    <row r="3307" spans="1:5">
      <c r="A3307" s="108">
        <v>4825</v>
      </c>
      <c r="B3307" s="108" t="s">
        <v>6283</v>
      </c>
      <c r="C3307" s="108" t="s">
        <v>290</v>
      </c>
      <c r="D3307" s="108" t="s">
        <v>203</v>
      </c>
      <c r="E3307" s="109" t="s">
        <v>6284</v>
      </c>
    </row>
    <row r="3308" spans="1:5">
      <c r="A3308" s="108">
        <v>34744</v>
      </c>
      <c r="B3308" s="108" t="s">
        <v>6285</v>
      </c>
      <c r="C3308" s="108" t="s">
        <v>978</v>
      </c>
      <c r="D3308" s="108" t="s">
        <v>206</v>
      </c>
      <c r="E3308" s="109" t="s">
        <v>6286</v>
      </c>
    </row>
    <row r="3309" spans="1:5">
      <c r="A3309" s="108">
        <v>39430</v>
      </c>
      <c r="B3309" s="108" t="s">
        <v>6287</v>
      </c>
      <c r="C3309" s="108" t="s">
        <v>202</v>
      </c>
      <c r="D3309" s="108" t="s">
        <v>203</v>
      </c>
      <c r="E3309" s="109" t="s">
        <v>874</v>
      </c>
    </row>
    <row r="3310" spans="1:5">
      <c r="A3310" s="108">
        <v>39573</v>
      </c>
      <c r="B3310" s="108" t="s">
        <v>6288</v>
      </c>
      <c r="C3310" s="108" t="s">
        <v>202</v>
      </c>
      <c r="D3310" s="108" t="s">
        <v>203</v>
      </c>
      <c r="E3310" s="109" t="s">
        <v>6289</v>
      </c>
    </row>
    <row r="3311" spans="1:5">
      <c r="A3311" s="108">
        <v>38410</v>
      </c>
      <c r="B3311" s="108" t="s">
        <v>6290</v>
      </c>
      <c r="C3311" s="108" t="s">
        <v>202</v>
      </c>
      <c r="D3311" s="108" t="s">
        <v>203</v>
      </c>
      <c r="E3311" s="109" t="s">
        <v>6291</v>
      </c>
    </row>
    <row r="3312" spans="1:5">
      <c r="A3312" s="108">
        <v>4766</v>
      </c>
      <c r="B3312" s="108" t="s">
        <v>6292</v>
      </c>
      <c r="C3312" s="108" t="s">
        <v>297</v>
      </c>
      <c r="D3312" s="108" t="s">
        <v>206</v>
      </c>
      <c r="E3312" s="109" t="s">
        <v>6293</v>
      </c>
    </row>
    <row r="3313" spans="1:5">
      <c r="A3313" s="108">
        <v>43082</v>
      </c>
      <c r="B3313" s="108" t="s">
        <v>6294</v>
      </c>
      <c r="C3313" s="108" t="s">
        <v>297</v>
      </c>
      <c r="D3313" s="108" t="s">
        <v>206</v>
      </c>
      <c r="E3313" s="109" t="s">
        <v>514</v>
      </c>
    </row>
    <row r="3314" spans="1:5">
      <c r="A3314" s="108">
        <v>43664</v>
      </c>
      <c r="B3314" s="108" t="s">
        <v>6295</v>
      </c>
      <c r="C3314" s="108" t="s">
        <v>297</v>
      </c>
      <c r="D3314" s="108" t="s">
        <v>206</v>
      </c>
      <c r="E3314" s="109" t="s">
        <v>6296</v>
      </c>
    </row>
    <row r="3315" spans="1:5">
      <c r="A3315" s="108">
        <v>43663</v>
      </c>
      <c r="B3315" s="108" t="s">
        <v>6297</v>
      </c>
      <c r="C3315" s="108" t="s">
        <v>297</v>
      </c>
      <c r="D3315" s="108" t="s">
        <v>206</v>
      </c>
      <c r="E3315" s="109" t="s">
        <v>2729</v>
      </c>
    </row>
    <row r="3316" spans="1:5">
      <c r="A3316" s="108">
        <v>43083</v>
      </c>
      <c r="B3316" s="108" t="s">
        <v>6298</v>
      </c>
      <c r="C3316" s="108" t="s">
        <v>297</v>
      </c>
      <c r="D3316" s="108" t="s">
        <v>206</v>
      </c>
      <c r="E3316" s="109" t="s">
        <v>6299</v>
      </c>
    </row>
    <row r="3317" spans="1:5">
      <c r="A3317" s="108">
        <v>40535</v>
      </c>
      <c r="B3317" s="108" t="s">
        <v>6300</v>
      </c>
      <c r="C3317" s="108" t="s">
        <v>297</v>
      </c>
      <c r="D3317" s="108" t="s">
        <v>206</v>
      </c>
      <c r="E3317" s="109" t="s">
        <v>6299</v>
      </c>
    </row>
    <row r="3318" spans="1:5">
      <c r="A3318" s="108">
        <v>40598</v>
      </c>
      <c r="B3318" s="108" t="s">
        <v>6301</v>
      </c>
      <c r="C3318" s="108" t="s">
        <v>297</v>
      </c>
      <c r="D3318" s="108" t="s">
        <v>206</v>
      </c>
      <c r="E3318" s="109" t="s">
        <v>3082</v>
      </c>
    </row>
    <row r="3319" spans="1:5">
      <c r="A3319" s="108">
        <v>43692</v>
      </c>
      <c r="B3319" s="108" t="s">
        <v>6302</v>
      </c>
      <c r="C3319" s="108" t="s">
        <v>297</v>
      </c>
      <c r="D3319" s="108" t="s">
        <v>206</v>
      </c>
      <c r="E3319" s="109" t="s">
        <v>2729</v>
      </c>
    </row>
    <row r="3320" spans="1:5">
      <c r="A3320" s="108">
        <v>43665</v>
      </c>
      <c r="B3320" s="108" t="s">
        <v>6303</v>
      </c>
      <c r="C3320" s="108" t="s">
        <v>297</v>
      </c>
      <c r="D3320" s="108" t="s">
        <v>206</v>
      </c>
      <c r="E3320" s="109" t="s">
        <v>6293</v>
      </c>
    </row>
    <row r="3321" spans="1:5">
      <c r="A3321" s="108">
        <v>10966</v>
      </c>
      <c r="B3321" s="108" t="s">
        <v>6304</v>
      </c>
      <c r="C3321" s="108" t="s">
        <v>297</v>
      </c>
      <c r="D3321" s="108" t="s">
        <v>206</v>
      </c>
      <c r="E3321" s="109" t="s">
        <v>2729</v>
      </c>
    </row>
    <row r="3322" spans="1:5">
      <c r="A3322" s="108">
        <v>41594</v>
      </c>
      <c r="B3322" s="108" t="s">
        <v>6305</v>
      </c>
      <c r="C3322" s="108" t="s">
        <v>297</v>
      </c>
      <c r="D3322" s="108" t="s">
        <v>206</v>
      </c>
      <c r="E3322" s="109" t="s">
        <v>6306</v>
      </c>
    </row>
    <row r="3323" spans="1:5">
      <c r="A3323" s="108">
        <v>41596</v>
      </c>
      <c r="B3323" s="108" t="s">
        <v>6307</v>
      </c>
      <c r="C3323" s="108" t="s">
        <v>297</v>
      </c>
      <c r="D3323" s="108" t="s">
        <v>206</v>
      </c>
      <c r="E3323" s="109" t="s">
        <v>2644</v>
      </c>
    </row>
    <row r="3324" spans="1:5">
      <c r="A3324" s="108">
        <v>41598</v>
      </c>
      <c r="B3324" s="108" t="s">
        <v>6308</v>
      </c>
      <c r="C3324" s="108" t="s">
        <v>297</v>
      </c>
      <c r="D3324" s="108" t="s">
        <v>206</v>
      </c>
      <c r="E3324" s="109" t="s">
        <v>2644</v>
      </c>
    </row>
    <row r="3325" spans="1:5">
      <c r="A3325" s="108">
        <v>39427</v>
      </c>
      <c r="B3325" s="108" t="s">
        <v>6309</v>
      </c>
      <c r="C3325" s="108" t="s">
        <v>290</v>
      </c>
      <c r="D3325" s="108" t="s">
        <v>203</v>
      </c>
      <c r="E3325" s="109" t="s">
        <v>6310</v>
      </c>
    </row>
    <row r="3326" spans="1:5">
      <c r="A3326" s="108">
        <v>39424</v>
      </c>
      <c r="B3326" s="108" t="s">
        <v>6311</v>
      </c>
      <c r="C3326" s="108" t="s">
        <v>290</v>
      </c>
      <c r="D3326" s="108" t="s">
        <v>203</v>
      </c>
      <c r="E3326" s="109" t="s">
        <v>553</v>
      </c>
    </row>
    <row r="3327" spans="1:5">
      <c r="A3327" s="108">
        <v>39425</v>
      </c>
      <c r="B3327" s="108" t="s">
        <v>6312</v>
      </c>
      <c r="C3327" s="108" t="s">
        <v>290</v>
      </c>
      <c r="D3327" s="108" t="s">
        <v>203</v>
      </c>
      <c r="E3327" s="109" t="s">
        <v>6313</v>
      </c>
    </row>
    <row r="3328" spans="1:5">
      <c r="A3328" s="108">
        <v>40664</v>
      </c>
      <c r="B3328" s="108" t="s">
        <v>6314</v>
      </c>
      <c r="C3328" s="108" t="s">
        <v>297</v>
      </c>
      <c r="D3328" s="108" t="s">
        <v>206</v>
      </c>
      <c r="E3328" s="109" t="s">
        <v>6315</v>
      </c>
    </row>
    <row r="3329" spans="1:5">
      <c r="A3329" s="108">
        <v>34360</v>
      </c>
      <c r="B3329" s="108" t="s">
        <v>6316</v>
      </c>
      <c r="C3329" s="108" t="s">
        <v>297</v>
      </c>
      <c r="D3329" s="108" t="s">
        <v>206</v>
      </c>
      <c r="E3329" s="109" t="s">
        <v>6317</v>
      </c>
    </row>
    <row r="3330" spans="1:5">
      <c r="A3330" s="108">
        <v>20259</v>
      </c>
      <c r="B3330" s="108" t="s">
        <v>6318</v>
      </c>
      <c r="C3330" s="108" t="s">
        <v>290</v>
      </c>
      <c r="D3330" s="108" t="s">
        <v>206</v>
      </c>
      <c r="E3330" s="109" t="s">
        <v>914</v>
      </c>
    </row>
    <row r="3331" spans="1:5">
      <c r="A3331" s="108">
        <v>14077</v>
      </c>
      <c r="B3331" s="108" t="s">
        <v>6319</v>
      </c>
      <c r="C3331" s="108" t="s">
        <v>290</v>
      </c>
      <c r="D3331" s="108" t="s">
        <v>206</v>
      </c>
      <c r="E3331" s="109" t="s">
        <v>6320</v>
      </c>
    </row>
    <row r="3332" spans="1:5">
      <c r="A3332" s="108">
        <v>3678</v>
      </c>
      <c r="B3332" s="108" t="s">
        <v>6321</v>
      </c>
      <c r="C3332" s="108" t="s">
        <v>290</v>
      </c>
      <c r="D3332" s="108" t="s">
        <v>206</v>
      </c>
      <c r="E3332" s="109" t="s">
        <v>6322</v>
      </c>
    </row>
    <row r="3333" spans="1:5">
      <c r="A3333" s="108">
        <v>585</v>
      </c>
      <c r="B3333" s="108" t="s">
        <v>6323</v>
      </c>
      <c r="C3333" s="108" t="s">
        <v>297</v>
      </c>
      <c r="D3333" s="108" t="s">
        <v>206</v>
      </c>
      <c r="E3333" s="109" t="s">
        <v>1434</v>
      </c>
    </row>
    <row r="3334" spans="1:5">
      <c r="A3334" s="108">
        <v>39418</v>
      </c>
      <c r="B3334" s="108" t="s">
        <v>6324</v>
      </c>
      <c r="C3334" s="108" t="s">
        <v>290</v>
      </c>
      <c r="D3334" s="108" t="s">
        <v>203</v>
      </c>
      <c r="E3334" s="109" t="s">
        <v>6325</v>
      </c>
    </row>
    <row r="3335" spans="1:5">
      <c r="A3335" s="108">
        <v>39419</v>
      </c>
      <c r="B3335" s="108" t="s">
        <v>6326</v>
      </c>
      <c r="C3335" s="108" t="s">
        <v>290</v>
      </c>
      <c r="D3335" s="108" t="s">
        <v>203</v>
      </c>
      <c r="E3335" s="109" t="s">
        <v>3384</v>
      </c>
    </row>
    <row r="3336" spans="1:5">
      <c r="A3336" s="108">
        <v>39420</v>
      </c>
      <c r="B3336" s="108" t="s">
        <v>6327</v>
      </c>
      <c r="C3336" s="108" t="s">
        <v>290</v>
      </c>
      <c r="D3336" s="108" t="s">
        <v>203</v>
      </c>
      <c r="E3336" s="109" t="s">
        <v>6328</v>
      </c>
    </row>
    <row r="3337" spans="1:5">
      <c r="A3337" s="108">
        <v>39571</v>
      </c>
      <c r="B3337" s="108" t="s">
        <v>6329</v>
      </c>
      <c r="C3337" s="108" t="s">
        <v>290</v>
      </c>
      <c r="D3337" s="108" t="s">
        <v>203</v>
      </c>
      <c r="E3337" s="109" t="s">
        <v>1139</v>
      </c>
    </row>
    <row r="3338" spans="1:5">
      <c r="A3338" s="108">
        <v>39421</v>
      </c>
      <c r="B3338" s="108" t="s">
        <v>6330</v>
      </c>
      <c r="C3338" s="108" t="s">
        <v>290</v>
      </c>
      <c r="D3338" s="108" t="s">
        <v>203</v>
      </c>
      <c r="E3338" s="109" t="s">
        <v>6331</v>
      </c>
    </row>
    <row r="3339" spans="1:5">
      <c r="A3339" s="108">
        <v>39422</v>
      </c>
      <c r="B3339" s="108" t="s">
        <v>6332</v>
      </c>
      <c r="C3339" s="108" t="s">
        <v>290</v>
      </c>
      <c r="D3339" s="108" t="s">
        <v>215</v>
      </c>
      <c r="E3339" s="109" t="s">
        <v>333</v>
      </c>
    </row>
    <row r="3340" spans="1:5">
      <c r="A3340" s="108">
        <v>39423</v>
      </c>
      <c r="B3340" s="108" t="s">
        <v>6333</v>
      </c>
      <c r="C3340" s="108" t="s">
        <v>290</v>
      </c>
      <c r="D3340" s="108" t="s">
        <v>203</v>
      </c>
      <c r="E3340" s="109" t="s">
        <v>2687</v>
      </c>
    </row>
    <row r="3341" spans="1:5">
      <c r="A3341" s="108">
        <v>39426</v>
      </c>
      <c r="B3341" s="108" t="s">
        <v>6334</v>
      </c>
      <c r="C3341" s="108" t="s">
        <v>290</v>
      </c>
      <c r="D3341" s="108" t="s">
        <v>203</v>
      </c>
      <c r="E3341" s="109" t="s">
        <v>6335</v>
      </c>
    </row>
    <row r="3342" spans="1:5">
      <c r="A3342" s="108">
        <v>39429</v>
      </c>
      <c r="B3342" s="108" t="s">
        <v>6336</v>
      </c>
      <c r="C3342" s="108" t="s">
        <v>290</v>
      </c>
      <c r="D3342" s="108" t="s">
        <v>203</v>
      </c>
      <c r="E3342" s="109" t="s">
        <v>2091</v>
      </c>
    </row>
    <row r="3343" spans="1:5">
      <c r="A3343" s="108">
        <v>39428</v>
      </c>
      <c r="B3343" s="108" t="s">
        <v>6337</v>
      </c>
      <c r="C3343" s="108" t="s">
        <v>290</v>
      </c>
      <c r="D3343" s="108" t="s">
        <v>203</v>
      </c>
      <c r="E3343" s="109" t="s">
        <v>1396</v>
      </c>
    </row>
    <row r="3344" spans="1:5">
      <c r="A3344" s="108">
        <v>39572</v>
      </c>
      <c r="B3344" s="108" t="s">
        <v>6338</v>
      </c>
      <c r="C3344" s="108" t="s">
        <v>290</v>
      </c>
      <c r="D3344" s="108" t="s">
        <v>203</v>
      </c>
      <c r="E3344" s="109" t="s">
        <v>555</v>
      </c>
    </row>
    <row r="3345" spans="1:5">
      <c r="A3345" s="108">
        <v>39570</v>
      </c>
      <c r="B3345" s="108" t="s">
        <v>6339</v>
      </c>
      <c r="C3345" s="108" t="s">
        <v>290</v>
      </c>
      <c r="D3345" s="108" t="s">
        <v>203</v>
      </c>
      <c r="E3345" s="109" t="s">
        <v>6340</v>
      </c>
    </row>
    <row r="3346" spans="1:5">
      <c r="A3346" s="108">
        <v>39569</v>
      </c>
      <c r="B3346" s="108" t="s">
        <v>6341</v>
      </c>
      <c r="C3346" s="108" t="s">
        <v>290</v>
      </c>
      <c r="D3346" s="108" t="s">
        <v>203</v>
      </c>
      <c r="E3346" s="109" t="s">
        <v>6342</v>
      </c>
    </row>
    <row r="3347" spans="1:5">
      <c r="A3347" s="108">
        <v>11552</v>
      </c>
      <c r="B3347" s="108" t="s">
        <v>6343</v>
      </c>
      <c r="C3347" s="108" t="s">
        <v>290</v>
      </c>
      <c r="D3347" s="108" t="s">
        <v>203</v>
      </c>
      <c r="E3347" s="109" t="s">
        <v>6344</v>
      </c>
    </row>
    <row r="3348" spans="1:5">
      <c r="A3348" s="108">
        <v>39029</v>
      </c>
      <c r="B3348" s="108" t="s">
        <v>6345</v>
      </c>
      <c r="C3348" s="108" t="s">
        <v>290</v>
      </c>
      <c r="D3348" s="108" t="s">
        <v>203</v>
      </c>
      <c r="E3348" s="109" t="s">
        <v>2703</v>
      </c>
    </row>
    <row r="3349" spans="1:5">
      <c r="A3349" s="108">
        <v>39028</v>
      </c>
      <c r="B3349" s="108" t="s">
        <v>6346</v>
      </c>
      <c r="C3349" s="108" t="s">
        <v>290</v>
      </c>
      <c r="D3349" s="108" t="s">
        <v>203</v>
      </c>
      <c r="E3349" s="109" t="s">
        <v>6347</v>
      </c>
    </row>
    <row r="3350" spans="1:5">
      <c r="A3350" s="108">
        <v>39328</v>
      </c>
      <c r="B3350" s="108" t="s">
        <v>6348</v>
      </c>
      <c r="C3350" s="108" t="s">
        <v>290</v>
      </c>
      <c r="D3350" s="108" t="s">
        <v>203</v>
      </c>
      <c r="E3350" s="109" t="s">
        <v>1150</v>
      </c>
    </row>
    <row r="3351" spans="1:5">
      <c r="A3351" s="108">
        <v>38541</v>
      </c>
      <c r="B3351" s="108" t="s">
        <v>6349</v>
      </c>
      <c r="C3351" s="108" t="s">
        <v>202</v>
      </c>
      <c r="D3351" s="108" t="s">
        <v>206</v>
      </c>
      <c r="E3351" s="109" t="s">
        <v>6350</v>
      </c>
    </row>
    <row r="3352" spans="1:5">
      <c r="A3352" s="108">
        <v>38542</v>
      </c>
      <c r="B3352" s="108" t="s">
        <v>6351</v>
      </c>
      <c r="C3352" s="108" t="s">
        <v>202</v>
      </c>
      <c r="D3352" s="108" t="s">
        <v>206</v>
      </c>
      <c r="E3352" s="109" t="s">
        <v>6352</v>
      </c>
    </row>
    <row r="3353" spans="1:5">
      <c r="A3353" s="108">
        <v>38543</v>
      </c>
      <c r="B3353" s="108" t="s">
        <v>6353</v>
      </c>
      <c r="C3353" s="108" t="s">
        <v>202</v>
      </c>
      <c r="D3353" s="108" t="s">
        <v>206</v>
      </c>
      <c r="E3353" s="109" t="s">
        <v>6354</v>
      </c>
    </row>
    <row r="3354" spans="1:5">
      <c r="A3354" s="108">
        <v>40406</v>
      </c>
      <c r="B3354" s="108" t="s">
        <v>6355</v>
      </c>
      <c r="C3354" s="108" t="s">
        <v>202</v>
      </c>
      <c r="D3354" s="108" t="s">
        <v>206</v>
      </c>
      <c r="E3354" s="109" t="s">
        <v>6356</v>
      </c>
    </row>
    <row r="3355" spans="1:5">
      <c r="A3355" s="108">
        <v>40789</v>
      </c>
      <c r="B3355" s="108" t="s">
        <v>6357</v>
      </c>
      <c r="C3355" s="108" t="s">
        <v>202</v>
      </c>
      <c r="D3355" s="108" t="s">
        <v>206</v>
      </c>
      <c r="E3355" s="109" t="s">
        <v>6358</v>
      </c>
    </row>
    <row r="3356" spans="1:5">
      <c r="A3356" s="108">
        <v>40791</v>
      </c>
      <c r="B3356" s="108" t="s">
        <v>6359</v>
      </c>
      <c r="C3356" s="108" t="s">
        <v>202</v>
      </c>
      <c r="D3356" s="108" t="s">
        <v>206</v>
      </c>
      <c r="E3356" s="109" t="s">
        <v>6360</v>
      </c>
    </row>
    <row r="3357" spans="1:5">
      <c r="A3357" s="108">
        <v>11651</v>
      </c>
      <c r="B3357" s="108" t="s">
        <v>6361</v>
      </c>
      <c r="C3357" s="108" t="s">
        <v>202</v>
      </c>
      <c r="D3357" s="108" t="s">
        <v>206</v>
      </c>
      <c r="E3357" s="109" t="s">
        <v>6362</v>
      </c>
    </row>
    <row r="3358" spans="1:5">
      <c r="A3358" s="108">
        <v>40435</v>
      </c>
      <c r="B3358" s="108" t="s">
        <v>6363</v>
      </c>
      <c r="C3358" s="108" t="s">
        <v>202</v>
      </c>
      <c r="D3358" s="108" t="s">
        <v>206</v>
      </c>
      <c r="E3358" s="109" t="s">
        <v>6364</v>
      </c>
    </row>
    <row r="3359" spans="1:5">
      <c r="A3359" s="108">
        <v>39012</v>
      </c>
      <c r="B3359" s="108" t="s">
        <v>6365</v>
      </c>
      <c r="C3359" s="108" t="s">
        <v>202</v>
      </c>
      <c r="D3359" s="108" t="s">
        <v>206</v>
      </c>
      <c r="E3359" s="109" t="s">
        <v>6366</v>
      </c>
    </row>
    <row r="3360" spans="1:5">
      <c r="A3360" s="108">
        <v>13617</v>
      </c>
      <c r="B3360" s="108" t="s">
        <v>6367</v>
      </c>
      <c r="C3360" s="108" t="s">
        <v>202</v>
      </c>
      <c r="D3360" s="108" t="s">
        <v>203</v>
      </c>
      <c r="E3360" s="109" t="s">
        <v>6368</v>
      </c>
    </row>
    <row r="3361" spans="1:5">
      <c r="A3361" s="108">
        <v>35274</v>
      </c>
      <c r="B3361" s="108" t="s">
        <v>6369</v>
      </c>
      <c r="C3361" s="108" t="s">
        <v>290</v>
      </c>
      <c r="D3361" s="108" t="s">
        <v>203</v>
      </c>
      <c r="E3361" s="109" t="s">
        <v>6370</v>
      </c>
    </row>
    <row r="3362" spans="1:5">
      <c r="A3362" s="108">
        <v>35275</v>
      </c>
      <c r="B3362" s="108" t="s">
        <v>6371</v>
      </c>
      <c r="C3362" s="108" t="s">
        <v>290</v>
      </c>
      <c r="D3362" s="108" t="s">
        <v>203</v>
      </c>
      <c r="E3362" s="109" t="s">
        <v>6372</v>
      </c>
    </row>
    <row r="3363" spans="1:5">
      <c r="A3363" s="108">
        <v>35276</v>
      </c>
      <c r="B3363" s="108" t="s">
        <v>6373</v>
      </c>
      <c r="C3363" s="108" t="s">
        <v>290</v>
      </c>
      <c r="D3363" s="108" t="s">
        <v>203</v>
      </c>
      <c r="E3363" s="109" t="s">
        <v>6374</v>
      </c>
    </row>
    <row r="3364" spans="1:5">
      <c r="A3364" s="108">
        <v>38386</v>
      </c>
      <c r="B3364" s="108" t="s">
        <v>6375</v>
      </c>
      <c r="C3364" s="108" t="s">
        <v>202</v>
      </c>
      <c r="D3364" s="108" t="s">
        <v>203</v>
      </c>
      <c r="E3364" s="109" t="s">
        <v>6376</v>
      </c>
    </row>
    <row r="3365" spans="1:5">
      <c r="A3365" s="108">
        <v>11091</v>
      </c>
      <c r="B3365" s="108" t="s">
        <v>6377</v>
      </c>
      <c r="C3365" s="108" t="s">
        <v>202</v>
      </c>
      <c r="D3365" s="108" t="s">
        <v>203</v>
      </c>
      <c r="E3365" s="109" t="s">
        <v>2707</v>
      </c>
    </row>
    <row r="3366" spans="1:5">
      <c r="A3366" s="108">
        <v>37586</v>
      </c>
      <c r="B3366" s="108" t="s">
        <v>6378</v>
      </c>
      <c r="C3366" s="108" t="s">
        <v>4080</v>
      </c>
      <c r="D3366" s="108" t="s">
        <v>206</v>
      </c>
      <c r="E3366" s="109" t="s">
        <v>6379</v>
      </c>
    </row>
    <row r="3367" spans="1:5">
      <c r="A3367" s="108">
        <v>37395</v>
      </c>
      <c r="B3367" s="108" t="s">
        <v>6380</v>
      </c>
      <c r="C3367" s="108" t="s">
        <v>4080</v>
      </c>
      <c r="D3367" s="108" t="s">
        <v>206</v>
      </c>
      <c r="E3367" s="109" t="s">
        <v>6381</v>
      </c>
    </row>
    <row r="3368" spans="1:5">
      <c r="A3368" s="108">
        <v>14147</v>
      </c>
      <c r="B3368" s="108" t="s">
        <v>6382</v>
      </c>
      <c r="C3368" s="108" t="s">
        <v>4080</v>
      </c>
      <c r="D3368" s="108" t="s">
        <v>206</v>
      </c>
      <c r="E3368" s="109" t="s">
        <v>6383</v>
      </c>
    </row>
    <row r="3369" spans="1:5">
      <c r="A3369" s="108">
        <v>37396</v>
      </c>
      <c r="B3369" s="108" t="s">
        <v>6384</v>
      </c>
      <c r="C3369" s="108" t="s">
        <v>4080</v>
      </c>
      <c r="D3369" s="108" t="s">
        <v>206</v>
      </c>
      <c r="E3369" s="109" t="s">
        <v>6385</v>
      </c>
    </row>
    <row r="3370" spans="1:5">
      <c r="A3370" s="108">
        <v>37397</v>
      </c>
      <c r="B3370" s="108" t="s">
        <v>6386</v>
      </c>
      <c r="C3370" s="108" t="s">
        <v>4080</v>
      </c>
      <c r="D3370" s="108" t="s">
        <v>206</v>
      </c>
      <c r="E3370" s="109" t="s">
        <v>6387</v>
      </c>
    </row>
    <row r="3371" spans="1:5">
      <c r="A3371" s="108">
        <v>43606</v>
      </c>
      <c r="B3371" s="108" t="s">
        <v>6388</v>
      </c>
      <c r="C3371" s="108" t="s">
        <v>202</v>
      </c>
      <c r="D3371" s="108" t="s">
        <v>203</v>
      </c>
      <c r="E3371" s="109" t="s">
        <v>1461</v>
      </c>
    </row>
    <row r="3372" spans="1:5">
      <c r="A3372" s="108">
        <v>444</v>
      </c>
      <c r="B3372" s="108" t="s">
        <v>6389</v>
      </c>
      <c r="C3372" s="108" t="s">
        <v>202</v>
      </c>
      <c r="D3372" s="108" t="s">
        <v>203</v>
      </c>
      <c r="E3372" s="109" t="s">
        <v>6390</v>
      </c>
    </row>
    <row r="3373" spans="1:5">
      <c r="A3373" s="108">
        <v>445</v>
      </c>
      <c r="B3373" s="108" t="s">
        <v>6391</v>
      </c>
      <c r="C3373" s="108" t="s">
        <v>202</v>
      </c>
      <c r="D3373" s="108" t="s">
        <v>203</v>
      </c>
      <c r="E3373" s="109" t="s">
        <v>6392</v>
      </c>
    </row>
    <row r="3374" spans="1:5">
      <c r="A3374" s="108">
        <v>4783</v>
      </c>
      <c r="B3374" s="108" t="s">
        <v>6393</v>
      </c>
      <c r="C3374" s="108" t="s">
        <v>494</v>
      </c>
      <c r="D3374" s="108" t="s">
        <v>215</v>
      </c>
      <c r="E3374" s="109" t="s">
        <v>858</v>
      </c>
    </row>
    <row r="3375" spans="1:5">
      <c r="A3375" s="108">
        <v>41079</v>
      </c>
      <c r="B3375" s="108" t="s">
        <v>6394</v>
      </c>
      <c r="C3375" s="108" t="s">
        <v>497</v>
      </c>
      <c r="D3375" s="108" t="s">
        <v>203</v>
      </c>
      <c r="E3375" s="109" t="s">
        <v>860</v>
      </c>
    </row>
    <row r="3376" spans="1:5">
      <c r="A3376" s="108">
        <v>12874</v>
      </c>
      <c r="B3376" s="108" t="s">
        <v>6395</v>
      </c>
      <c r="C3376" s="108" t="s">
        <v>494</v>
      </c>
      <c r="D3376" s="108" t="s">
        <v>203</v>
      </c>
      <c r="E3376" s="109" t="s">
        <v>6396</v>
      </c>
    </row>
    <row r="3377" spans="1:5">
      <c r="A3377" s="108">
        <v>41082</v>
      </c>
      <c r="B3377" s="108" t="s">
        <v>6397</v>
      </c>
      <c r="C3377" s="108" t="s">
        <v>497</v>
      </c>
      <c r="D3377" s="108" t="s">
        <v>203</v>
      </c>
      <c r="E3377" s="109" t="s">
        <v>6398</v>
      </c>
    </row>
    <row r="3378" spans="1:5">
      <c r="A3378" s="108">
        <v>4785</v>
      </c>
      <c r="B3378" s="108" t="s">
        <v>6399</v>
      </c>
      <c r="C3378" s="108" t="s">
        <v>494</v>
      </c>
      <c r="D3378" s="108" t="s">
        <v>203</v>
      </c>
      <c r="E3378" s="109" t="s">
        <v>858</v>
      </c>
    </row>
    <row r="3379" spans="1:5">
      <c r="A3379" s="108">
        <v>41081</v>
      </c>
      <c r="B3379" s="108" t="s">
        <v>6400</v>
      </c>
      <c r="C3379" s="108" t="s">
        <v>497</v>
      </c>
      <c r="D3379" s="108" t="s">
        <v>203</v>
      </c>
      <c r="E3379" s="109" t="s">
        <v>860</v>
      </c>
    </row>
    <row r="3380" spans="1:5">
      <c r="A3380" s="108">
        <v>4801</v>
      </c>
      <c r="B3380" s="108" t="s">
        <v>6401</v>
      </c>
      <c r="C3380" s="108" t="s">
        <v>978</v>
      </c>
      <c r="D3380" s="108" t="s">
        <v>203</v>
      </c>
      <c r="E3380" s="109" t="s">
        <v>1956</v>
      </c>
    </row>
    <row r="3381" spans="1:5">
      <c r="A3381" s="108">
        <v>4794</v>
      </c>
      <c r="B3381" s="108" t="s">
        <v>6402</v>
      </c>
      <c r="C3381" s="108" t="s">
        <v>978</v>
      </c>
      <c r="D3381" s="108" t="s">
        <v>203</v>
      </c>
      <c r="E3381" s="109" t="s">
        <v>6403</v>
      </c>
    </row>
    <row r="3382" spans="1:5">
      <c r="A3382" s="108">
        <v>4796</v>
      </c>
      <c r="B3382" s="108" t="s">
        <v>6404</v>
      </c>
      <c r="C3382" s="108" t="s">
        <v>978</v>
      </c>
      <c r="D3382" s="108" t="s">
        <v>203</v>
      </c>
      <c r="E3382" s="109" t="s">
        <v>6405</v>
      </c>
    </row>
    <row r="3383" spans="1:5">
      <c r="A3383" s="108">
        <v>4800</v>
      </c>
      <c r="B3383" s="108" t="s">
        <v>6406</v>
      </c>
      <c r="C3383" s="108" t="s">
        <v>978</v>
      </c>
      <c r="D3383" s="108" t="s">
        <v>203</v>
      </c>
      <c r="E3383" s="109" t="s">
        <v>6407</v>
      </c>
    </row>
    <row r="3384" spans="1:5">
      <c r="A3384" s="108">
        <v>4795</v>
      </c>
      <c r="B3384" s="108" t="s">
        <v>6408</v>
      </c>
      <c r="C3384" s="108" t="s">
        <v>978</v>
      </c>
      <c r="D3384" s="108" t="s">
        <v>203</v>
      </c>
      <c r="E3384" s="109" t="s">
        <v>6409</v>
      </c>
    </row>
    <row r="3385" spans="1:5">
      <c r="A3385" s="108">
        <v>39694</v>
      </c>
      <c r="B3385" s="108" t="s">
        <v>6410</v>
      </c>
      <c r="C3385" s="108" t="s">
        <v>978</v>
      </c>
      <c r="D3385" s="108" t="s">
        <v>203</v>
      </c>
      <c r="E3385" s="109" t="s">
        <v>6411</v>
      </c>
    </row>
    <row r="3386" spans="1:5">
      <c r="A3386" s="108">
        <v>1292</v>
      </c>
      <c r="B3386" s="108" t="s">
        <v>6412</v>
      </c>
      <c r="C3386" s="108" t="s">
        <v>978</v>
      </c>
      <c r="D3386" s="108" t="s">
        <v>203</v>
      </c>
      <c r="E3386" s="109" t="s">
        <v>5388</v>
      </c>
    </row>
    <row r="3387" spans="1:5">
      <c r="A3387" s="108">
        <v>1287</v>
      </c>
      <c r="B3387" s="108" t="s">
        <v>6413</v>
      </c>
      <c r="C3387" s="108" t="s">
        <v>978</v>
      </c>
      <c r="D3387" s="108" t="s">
        <v>215</v>
      </c>
      <c r="E3387" s="109" t="s">
        <v>6414</v>
      </c>
    </row>
    <row r="3388" spans="1:5">
      <c r="A3388" s="108">
        <v>1297</v>
      </c>
      <c r="B3388" s="108" t="s">
        <v>6415</v>
      </c>
      <c r="C3388" s="108" t="s">
        <v>978</v>
      </c>
      <c r="D3388" s="108" t="s">
        <v>203</v>
      </c>
      <c r="E3388" s="109" t="s">
        <v>4721</v>
      </c>
    </row>
    <row r="3389" spans="1:5">
      <c r="A3389" s="108">
        <v>4786</v>
      </c>
      <c r="B3389" s="108" t="s">
        <v>6416</v>
      </c>
      <c r="C3389" s="108" t="s">
        <v>978</v>
      </c>
      <c r="D3389" s="108" t="s">
        <v>206</v>
      </c>
      <c r="E3389" s="109" t="s">
        <v>6417</v>
      </c>
    </row>
    <row r="3390" spans="1:5">
      <c r="A3390" s="108">
        <v>10840</v>
      </c>
      <c r="B3390" s="108" t="s">
        <v>6418</v>
      </c>
      <c r="C3390" s="108" t="s">
        <v>978</v>
      </c>
      <c r="D3390" s="108" t="s">
        <v>215</v>
      </c>
      <c r="E3390" s="109" t="s">
        <v>6419</v>
      </c>
    </row>
    <row r="3391" spans="1:5">
      <c r="A3391" s="108">
        <v>10841</v>
      </c>
      <c r="B3391" s="108" t="s">
        <v>6420</v>
      </c>
      <c r="C3391" s="108" t="s">
        <v>978</v>
      </c>
      <c r="D3391" s="108" t="s">
        <v>203</v>
      </c>
      <c r="E3391" s="109" t="s">
        <v>6421</v>
      </c>
    </row>
    <row r="3392" spans="1:5">
      <c r="A3392" s="108">
        <v>44540</v>
      </c>
      <c r="B3392" s="108" t="s">
        <v>6422</v>
      </c>
      <c r="C3392" s="108" t="s">
        <v>978</v>
      </c>
      <c r="D3392" s="108" t="s">
        <v>203</v>
      </c>
      <c r="E3392" s="109" t="s">
        <v>6423</v>
      </c>
    </row>
    <row r="3393" spans="1:5">
      <c r="A3393" s="108">
        <v>10842</v>
      </c>
      <c r="B3393" s="108" t="s">
        <v>6424</v>
      </c>
      <c r="C3393" s="108" t="s">
        <v>978</v>
      </c>
      <c r="D3393" s="108" t="s">
        <v>203</v>
      </c>
      <c r="E3393" s="109" t="s">
        <v>6425</v>
      </c>
    </row>
    <row r="3394" spans="1:5">
      <c r="A3394" s="108">
        <v>21108</v>
      </c>
      <c r="B3394" s="108" t="s">
        <v>6426</v>
      </c>
      <c r="C3394" s="108" t="s">
        <v>978</v>
      </c>
      <c r="D3394" s="108" t="s">
        <v>203</v>
      </c>
      <c r="E3394" s="109" t="s">
        <v>6427</v>
      </c>
    </row>
    <row r="3395" spans="1:5">
      <c r="A3395" s="108">
        <v>38195</v>
      </c>
      <c r="B3395" s="108" t="s">
        <v>6428</v>
      </c>
      <c r="C3395" s="108" t="s">
        <v>978</v>
      </c>
      <c r="D3395" s="108" t="s">
        <v>203</v>
      </c>
      <c r="E3395" s="109" t="s">
        <v>6429</v>
      </c>
    </row>
    <row r="3396" spans="1:5">
      <c r="A3396" s="108">
        <v>38180</v>
      </c>
      <c r="B3396" s="108" t="s">
        <v>6430</v>
      </c>
      <c r="C3396" s="108" t="s">
        <v>978</v>
      </c>
      <c r="D3396" s="108" t="s">
        <v>203</v>
      </c>
      <c r="E3396" s="109" t="s">
        <v>6431</v>
      </c>
    </row>
    <row r="3397" spans="1:5">
      <c r="A3397" s="108">
        <v>40648</v>
      </c>
      <c r="B3397" s="108" t="s">
        <v>6432</v>
      </c>
      <c r="C3397" s="108" t="s">
        <v>978</v>
      </c>
      <c r="D3397" s="108" t="s">
        <v>206</v>
      </c>
      <c r="E3397" s="109" t="s">
        <v>6433</v>
      </c>
    </row>
    <row r="3398" spans="1:5">
      <c r="A3398" s="108">
        <v>40649</v>
      </c>
      <c r="B3398" s="108" t="s">
        <v>6434</v>
      </c>
      <c r="C3398" s="108" t="s">
        <v>978</v>
      </c>
      <c r="D3398" s="108" t="s">
        <v>206</v>
      </c>
      <c r="E3398" s="109" t="s">
        <v>6435</v>
      </c>
    </row>
    <row r="3399" spans="1:5">
      <c r="A3399" s="108">
        <v>40650</v>
      </c>
      <c r="B3399" s="108" t="s">
        <v>6436</v>
      </c>
      <c r="C3399" s="108" t="s">
        <v>978</v>
      </c>
      <c r="D3399" s="108" t="s">
        <v>206</v>
      </c>
      <c r="E3399" s="109" t="s">
        <v>6437</v>
      </c>
    </row>
    <row r="3400" spans="1:5">
      <c r="A3400" s="108">
        <v>40651</v>
      </c>
      <c r="B3400" s="108" t="s">
        <v>6438</v>
      </c>
      <c r="C3400" s="108" t="s">
        <v>978</v>
      </c>
      <c r="D3400" s="108" t="s">
        <v>206</v>
      </c>
      <c r="E3400" s="109" t="s">
        <v>6439</v>
      </c>
    </row>
    <row r="3401" spans="1:5">
      <c r="A3401" s="108">
        <v>40652</v>
      </c>
      <c r="B3401" s="108" t="s">
        <v>6440</v>
      </c>
      <c r="C3401" s="108" t="s">
        <v>978</v>
      </c>
      <c r="D3401" s="108" t="s">
        <v>206</v>
      </c>
      <c r="E3401" s="109" t="s">
        <v>6441</v>
      </c>
    </row>
    <row r="3402" spans="1:5">
      <c r="A3402" s="108">
        <v>40647</v>
      </c>
      <c r="B3402" s="108" t="s">
        <v>6442</v>
      </c>
      <c r="C3402" s="108" t="s">
        <v>978</v>
      </c>
      <c r="D3402" s="108" t="s">
        <v>206</v>
      </c>
      <c r="E3402" s="109" t="s">
        <v>6443</v>
      </c>
    </row>
    <row r="3403" spans="1:5">
      <c r="A3403" s="108">
        <v>40653</v>
      </c>
      <c r="B3403" s="108" t="s">
        <v>6444</v>
      </c>
      <c r="C3403" s="108" t="s">
        <v>978</v>
      </c>
      <c r="D3403" s="108" t="s">
        <v>206</v>
      </c>
      <c r="E3403" s="109" t="s">
        <v>6445</v>
      </c>
    </row>
    <row r="3404" spans="1:5">
      <c r="A3404" s="108">
        <v>36178</v>
      </c>
      <c r="B3404" s="108" t="s">
        <v>6446</v>
      </c>
      <c r="C3404" s="108" t="s">
        <v>202</v>
      </c>
      <c r="D3404" s="108" t="s">
        <v>203</v>
      </c>
      <c r="E3404" s="109" t="s">
        <v>6447</v>
      </c>
    </row>
    <row r="3405" spans="1:5">
      <c r="A3405" s="108">
        <v>38181</v>
      </c>
      <c r="B3405" s="108" t="s">
        <v>6448</v>
      </c>
      <c r="C3405" s="108" t="s">
        <v>978</v>
      </c>
      <c r="D3405" s="108" t="s">
        <v>203</v>
      </c>
      <c r="E3405" s="109" t="s">
        <v>6449</v>
      </c>
    </row>
    <row r="3406" spans="1:5">
      <c r="A3406" s="108">
        <v>38182</v>
      </c>
      <c r="B3406" s="108" t="s">
        <v>6450</v>
      </c>
      <c r="C3406" s="108" t="s">
        <v>978</v>
      </c>
      <c r="D3406" s="108" t="s">
        <v>203</v>
      </c>
      <c r="E3406" s="109" t="s">
        <v>6451</v>
      </c>
    </row>
    <row r="3407" spans="1:5">
      <c r="A3407" s="108">
        <v>38186</v>
      </c>
      <c r="B3407" s="108" t="s">
        <v>6452</v>
      </c>
      <c r="C3407" s="108" t="s">
        <v>978</v>
      </c>
      <c r="D3407" s="108" t="s">
        <v>203</v>
      </c>
      <c r="E3407" s="109" t="s">
        <v>6453</v>
      </c>
    </row>
    <row r="3408" spans="1:5">
      <c r="A3408" s="108">
        <v>38185</v>
      </c>
      <c r="B3408" s="108" t="s">
        <v>6454</v>
      </c>
      <c r="C3408" s="108" t="s">
        <v>978</v>
      </c>
      <c r="D3408" s="108" t="s">
        <v>203</v>
      </c>
      <c r="E3408" s="109" t="s">
        <v>6455</v>
      </c>
    </row>
    <row r="3409" spans="1:5">
      <c r="A3409" s="108">
        <v>40654</v>
      </c>
      <c r="B3409" s="108" t="s">
        <v>6456</v>
      </c>
      <c r="C3409" s="108" t="s">
        <v>978</v>
      </c>
      <c r="D3409" s="108" t="s">
        <v>206</v>
      </c>
      <c r="E3409" s="109" t="s">
        <v>6457</v>
      </c>
    </row>
    <row r="3410" spans="1:5">
      <c r="A3410" s="108">
        <v>44541</v>
      </c>
      <c r="B3410" s="108" t="s">
        <v>6458</v>
      </c>
      <c r="C3410" s="108" t="s">
        <v>978</v>
      </c>
      <c r="D3410" s="108" t="s">
        <v>203</v>
      </c>
      <c r="E3410" s="109" t="s">
        <v>6459</v>
      </c>
    </row>
    <row r="3411" spans="1:5">
      <c r="A3411" s="108">
        <v>4822</v>
      </c>
      <c r="B3411" s="108" t="s">
        <v>6460</v>
      </c>
      <c r="C3411" s="108" t="s">
        <v>978</v>
      </c>
      <c r="D3411" s="108" t="s">
        <v>203</v>
      </c>
      <c r="E3411" s="109" t="s">
        <v>6461</v>
      </c>
    </row>
    <row r="3412" spans="1:5">
      <c r="A3412" s="108">
        <v>4818</v>
      </c>
      <c r="B3412" s="108" t="s">
        <v>6462</v>
      </c>
      <c r="C3412" s="108" t="s">
        <v>978</v>
      </c>
      <c r="D3412" s="108" t="s">
        <v>215</v>
      </c>
      <c r="E3412" s="109" t="s">
        <v>6463</v>
      </c>
    </row>
    <row r="3413" spans="1:5">
      <c r="A3413" s="108">
        <v>39567</v>
      </c>
      <c r="B3413" s="108" t="s">
        <v>6464</v>
      </c>
      <c r="C3413" s="108" t="s">
        <v>978</v>
      </c>
      <c r="D3413" s="108" t="s">
        <v>203</v>
      </c>
      <c r="E3413" s="109" t="s">
        <v>6465</v>
      </c>
    </row>
    <row r="3414" spans="1:5">
      <c r="A3414" s="108">
        <v>39566</v>
      </c>
      <c r="B3414" s="108" t="s">
        <v>6466</v>
      </c>
      <c r="C3414" s="108" t="s">
        <v>978</v>
      </c>
      <c r="D3414" s="108" t="s">
        <v>203</v>
      </c>
      <c r="E3414" s="109" t="s">
        <v>6467</v>
      </c>
    </row>
    <row r="3415" spans="1:5">
      <c r="A3415" s="108">
        <v>39416</v>
      </c>
      <c r="B3415" s="108" t="s">
        <v>6468</v>
      </c>
      <c r="C3415" s="108" t="s">
        <v>978</v>
      </c>
      <c r="D3415" s="108" t="s">
        <v>203</v>
      </c>
      <c r="E3415" s="109" t="s">
        <v>6469</v>
      </c>
    </row>
    <row r="3416" spans="1:5">
      <c r="A3416" s="108">
        <v>39417</v>
      </c>
      <c r="B3416" s="108" t="s">
        <v>6470</v>
      </c>
      <c r="C3416" s="108" t="s">
        <v>978</v>
      </c>
      <c r="D3416" s="108" t="s">
        <v>203</v>
      </c>
      <c r="E3416" s="109" t="s">
        <v>2779</v>
      </c>
    </row>
    <row r="3417" spans="1:5">
      <c r="A3417" s="108">
        <v>43742</v>
      </c>
      <c r="B3417" s="108" t="s">
        <v>6471</v>
      </c>
      <c r="C3417" s="108" t="s">
        <v>978</v>
      </c>
      <c r="D3417" s="108" t="s">
        <v>203</v>
      </c>
      <c r="E3417" s="109" t="s">
        <v>6472</v>
      </c>
    </row>
    <row r="3418" spans="1:5">
      <c r="A3418" s="108">
        <v>39414</v>
      </c>
      <c r="B3418" s="108" t="s">
        <v>6473</v>
      </c>
      <c r="C3418" s="108" t="s">
        <v>978</v>
      </c>
      <c r="D3418" s="108" t="s">
        <v>203</v>
      </c>
      <c r="E3418" s="109" t="s">
        <v>6474</v>
      </c>
    </row>
    <row r="3419" spans="1:5">
      <c r="A3419" s="108">
        <v>39415</v>
      </c>
      <c r="B3419" s="108" t="s">
        <v>6475</v>
      </c>
      <c r="C3419" s="108" t="s">
        <v>978</v>
      </c>
      <c r="D3419" s="108" t="s">
        <v>203</v>
      </c>
      <c r="E3419" s="109" t="s">
        <v>6476</v>
      </c>
    </row>
    <row r="3420" spans="1:5">
      <c r="A3420" s="108">
        <v>43740</v>
      </c>
      <c r="B3420" s="108" t="s">
        <v>6477</v>
      </c>
      <c r="C3420" s="108" t="s">
        <v>978</v>
      </c>
      <c r="D3420" s="108" t="s">
        <v>203</v>
      </c>
      <c r="E3420" s="109" t="s">
        <v>6478</v>
      </c>
    </row>
    <row r="3421" spans="1:5">
      <c r="A3421" s="108">
        <v>39412</v>
      </c>
      <c r="B3421" s="108" t="s">
        <v>6479</v>
      </c>
      <c r="C3421" s="108" t="s">
        <v>978</v>
      </c>
      <c r="D3421" s="108" t="s">
        <v>215</v>
      </c>
      <c r="E3421" s="109" t="s">
        <v>6480</v>
      </c>
    </row>
    <row r="3422" spans="1:5">
      <c r="A3422" s="108">
        <v>39413</v>
      </c>
      <c r="B3422" s="108" t="s">
        <v>6481</v>
      </c>
      <c r="C3422" s="108" t="s">
        <v>978</v>
      </c>
      <c r="D3422" s="108" t="s">
        <v>203</v>
      </c>
      <c r="E3422" s="109" t="s">
        <v>6335</v>
      </c>
    </row>
    <row r="3423" spans="1:5">
      <c r="A3423" s="108">
        <v>43741</v>
      </c>
      <c r="B3423" s="108" t="s">
        <v>6482</v>
      </c>
      <c r="C3423" s="108" t="s">
        <v>978</v>
      </c>
      <c r="D3423" s="108" t="s">
        <v>203</v>
      </c>
      <c r="E3423" s="109" t="s">
        <v>6483</v>
      </c>
    </row>
    <row r="3424" spans="1:5">
      <c r="A3424" s="108">
        <v>11062</v>
      </c>
      <c r="B3424" s="108" t="s">
        <v>6484</v>
      </c>
      <c r="C3424" s="108" t="s">
        <v>978</v>
      </c>
      <c r="D3424" s="108" t="s">
        <v>203</v>
      </c>
      <c r="E3424" s="109" t="s">
        <v>6485</v>
      </c>
    </row>
    <row r="3425" spans="1:5">
      <c r="A3425" s="108">
        <v>11063</v>
      </c>
      <c r="B3425" s="108" t="s">
        <v>6486</v>
      </c>
      <c r="C3425" s="108" t="s">
        <v>978</v>
      </c>
      <c r="D3425" s="108" t="s">
        <v>203</v>
      </c>
      <c r="E3425" s="109" t="s">
        <v>6487</v>
      </c>
    </row>
    <row r="3426" spans="1:5">
      <c r="A3426" s="108">
        <v>13521</v>
      </c>
      <c r="B3426" s="108" t="s">
        <v>6488</v>
      </c>
      <c r="C3426" s="108" t="s">
        <v>202</v>
      </c>
      <c r="D3426" s="108" t="s">
        <v>206</v>
      </c>
      <c r="E3426" s="109" t="s">
        <v>6489</v>
      </c>
    </row>
    <row r="3427" spans="1:5">
      <c r="A3427" s="108">
        <v>10851</v>
      </c>
      <c r="B3427" s="108" t="s">
        <v>6490</v>
      </c>
      <c r="C3427" s="108" t="s">
        <v>202</v>
      </c>
      <c r="D3427" s="108" t="s">
        <v>206</v>
      </c>
      <c r="E3427" s="109" t="s">
        <v>6491</v>
      </c>
    </row>
    <row r="3428" spans="1:5">
      <c r="A3428" s="108">
        <v>39515</v>
      </c>
      <c r="B3428" s="108" t="s">
        <v>6492</v>
      </c>
      <c r="C3428" s="108" t="s">
        <v>202</v>
      </c>
      <c r="D3428" s="108" t="s">
        <v>206</v>
      </c>
      <c r="E3428" s="109" t="s">
        <v>2355</v>
      </c>
    </row>
    <row r="3429" spans="1:5">
      <c r="A3429" s="108">
        <v>39516</v>
      </c>
      <c r="B3429" s="108" t="s">
        <v>6493</v>
      </c>
      <c r="C3429" s="108" t="s">
        <v>202</v>
      </c>
      <c r="D3429" s="108" t="s">
        <v>206</v>
      </c>
      <c r="E3429" s="109" t="s">
        <v>6494</v>
      </c>
    </row>
    <row r="3430" spans="1:5">
      <c r="A3430" s="108">
        <v>39514</v>
      </c>
      <c r="B3430" s="108" t="s">
        <v>6495</v>
      </c>
      <c r="C3430" s="108" t="s">
        <v>202</v>
      </c>
      <c r="D3430" s="108" t="s">
        <v>206</v>
      </c>
      <c r="E3430" s="109" t="s">
        <v>6496</v>
      </c>
    </row>
    <row r="3431" spans="1:5">
      <c r="A3431" s="108">
        <v>4812</v>
      </c>
      <c r="B3431" s="108" t="s">
        <v>6497</v>
      </c>
      <c r="C3431" s="108" t="s">
        <v>978</v>
      </c>
      <c r="D3431" s="108" t="s">
        <v>203</v>
      </c>
      <c r="E3431" s="109" t="s">
        <v>6498</v>
      </c>
    </row>
    <row r="3432" spans="1:5">
      <c r="A3432" s="108">
        <v>10849</v>
      </c>
      <c r="B3432" s="108" t="s">
        <v>6499</v>
      </c>
      <c r="C3432" s="108" t="s">
        <v>202</v>
      </c>
      <c r="D3432" s="108" t="s">
        <v>206</v>
      </c>
      <c r="E3432" s="109" t="s">
        <v>6500</v>
      </c>
    </row>
    <row r="3433" spans="1:5">
      <c r="A3433" s="108">
        <v>10848</v>
      </c>
      <c r="B3433" s="108" t="s">
        <v>6501</v>
      </c>
      <c r="C3433" s="108" t="s">
        <v>202</v>
      </c>
      <c r="D3433" s="108" t="s">
        <v>206</v>
      </c>
      <c r="E3433" s="109" t="s">
        <v>6502</v>
      </c>
    </row>
    <row r="3434" spans="1:5">
      <c r="A3434" s="108">
        <v>4813</v>
      </c>
      <c r="B3434" s="108" t="s">
        <v>6503</v>
      </c>
      <c r="C3434" s="108" t="s">
        <v>978</v>
      </c>
      <c r="D3434" s="108" t="s">
        <v>206</v>
      </c>
      <c r="E3434" s="109" t="s">
        <v>6504</v>
      </c>
    </row>
    <row r="3435" spans="1:5">
      <c r="A3435" s="108">
        <v>37560</v>
      </c>
      <c r="B3435" s="108" t="s">
        <v>6505</v>
      </c>
      <c r="C3435" s="108" t="s">
        <v>202</v>
      </c>
      <c r="D3435" s="108" t="s">
        <v>206</v>
      </c>
      <c r="E3435" s="109" t="s">
        <v>6506</v>
      </c>
    </row>
    <row r="3436" spans="1:5">
      <c r="A3436" s="108">
        <v>37557</v>
      </c>
      <c r="B3436" s="108" t="s">
        <v>6507</v>
      </c>
      <c r="C3436" s="108" t="s">
        <v>202</v>
      </c>
      <c r="D3436" s="108" t="s">
        <v>206</v>
      </c>
      <c r="E3436" s="109" t="s">
        <v>6508</v>
      </c>
    </row>
    <row r="3437" spans="1:5">
      <c r="A3437" s="108">
        <v>37556</v>
      </c>
      <c r="B3437" s="108" t="s">
        <v>6509</v>
      </c>
      <c r="C3437" s="108" t="s">
        <v>202</v>
      </c>
      <c r="D3437" s="108" t="s">
        <v>206</v>
      </c>
      <c r="E3437" s="109" t="s">
        <v>6510</v>
      </c>
    </row>
    <row r="3438" spans="1:5">
      <c r="A3438" s="108">
        <v>37559</v>
      </c>
      <c r="B3438" s="108" t="s">
        <v>6511</v>
      </c>
      <c r="C3438" s="108" t="s">
        <v>202</v>
      </c>
      <c r="D3438" s="108" t="s">
        <v>206</v>
      </c>
      <c r="E3438" s="109" t="s">
        <v>6512</v>
      </c>
    </row>
    <row r="3439" spans="1:5">
      <c r="A3439" s="108">
        <v>37539</v>
      </c>
      <c r="B3439" s="108" t="s">
        <v>6513</v>
      </c>
      <c r="C3439" s="108" t="s">
        <v>202</v>
      </c>
      <c r="D3439" s="108" t="s">
        <v>206</v>
      </c>
      <c r="E3439" s="109" t="s">
        <v>6514</v>
      </c>
    </row>
    <row r="3440" spans="1:5">
      <c r="A3440" s="108">
        <v>37558</v>
      </c>
      <c r="B3440" s="108" t="s">
        <v>6515</v>
      </c>
      <c r="C3440" s="108" t="s">
        <v>202</v>
      </c>
      <c r="D3440" s="108" t="s">
        <v>206</v>
      </c>
      <c r="E3440" s="109" t="s">
        <v>6516</v>
      </c>
    </row>
    <row r="3441" spans="1:5">
      <c r="A3441" s="108">
        <v>34723</v>
      </c>
      <c r="B3441" s="108" t="s">
        <v>6517</v>
      </c>
      <c r="C3441" s="108" t="s">
        <v>978</v>
      </c>
      <c r="D3441" s="108" t="s">
        <v>206</v>
      </c>
      <c r="E3441" s="109" t="s">
        <v>6518</v>
      </c>
    </row>
    <row r="3442" spans="1:5">
      <c r="A3442" s="108">
        <v>34721</v>
      </c>
      <c r="B3442" s="108" t="s">
        <v>6519</v>
      </c>
      <c r="C3442" s="108" t="s">
        <v>978</v>
      </c>
      <c r="D3442" s="108" t="s">
        <v>206</v>
      </c>
      <c r="E3442" s="109" t="s">
        <v>6520</v>
      </c>
    </row>
    <row r="3443" spans="1:5">
      <c r="A3443" s="108">
        <v>4309</v>
      </c>
      <c r="B3443" s="108" t="s">
        <v>6521</v>
      </c>
      <c r="C3443" s="108" t="s">
        <v>202</v>
      </c>
      <c r="D3443" s="108" t="s">
        <v>203</v>
      </c>
      <c r="E3443" s="109" t="s">
        <v>6522</v>
      </c>
    </row>
    <row r="3444" spans="1:5">
      <c r="A3444" s="108">
        <v>4307</v>
      </c>
      <c r="B3444" s="108" t="s">
        <v>6523</v>
      </c>
      <c r="C3444" s="108" t="s">
        <v>202</v>
      </c>
      <c r="D3444" s="108" t="s">
        <v>203</v>
      </c>
      <c r="E3444" s="109" t="s">
        <v>6524</v>
      </c>
    </row>
    <row r="3445" spans="1:5">
      <c r="A3445" s="108">
        <v>10850</v>
      </c>
      <c r="B3445" s="108" t="s">
        <v>6525</v>
      </c>
      <c r="C3445" s="108" t="s">
        <v>202</v>
      </c>
      <c r="D3445" s="108" t="s">
        <v>206</v>
      </c>
      <c r="E3445" s="109" t="s">
        <v>6526</v>
      </c>
    </row>
    <row r="3446" spans="1:5">
      <c r="A3446" s="108">
        <v>42438</v>
      </c>
      <c r="B3446" s="108" t="s">
        <v>6527</v>
      </c>
      <c r="C3446" s="108" t="s">
        <v>202</v>
      </c>
      <c r="D3446" s="108" t="s">
        <v>206</v>
      </c>
      <c r="E3446" s="109" t="s">
        <v>6528</v>
      </c>
    </row>
    <row r="3447" spans="1:5">
      <c r="A3447" s="108">
        <v>4792</v>
      </c>
      <c r="B3447" s="108" t="s">
        <v>6529</v>
      </c>
      <c r="C3447" s="108" t="s">
        <v>978</v>
      </c>
      <c r="D3447" s="108" t="s">
        <v>203</v>
      </c>
      <c r="E3447" s="109" t="s">
        <v>6530</v>
      </c>
    </row>
    <row r="3448" spans="1:5">
      <c r="A3448" s="108">
        <v>4790</v>
      </c>
      <c r="B3448" s="108" t="s">
        <v>6531</v>
      </c>
      <c r="C3448" s="108" t="s">
        <v>978</v>
      </c>
      <c r="D3448" s="108" t="s">
        <v>215</v>
      </c>
      <c r="E3448" s="109" t="s">
        <v>6532</v>
      </c>
    </row>
    <row r="3449" spans="1:5">
      <c r="A3449" s="108">
        <v>40671</v>
      </c>
      <c r="B3449" s="108" t="s">
        <v>6533</v>
      </c>
      <c r="C3449" s="108" t="s">
        <v>978</v>
      </c>
      <c r="D3449" s="108" t="s">
        <v>203</v>
      </c>
      <c r="E3449" s="109" t="s">
        <v>2448</v>
      </c>
    </row>
    <row r="3450" spans="1:5">
      <c r="A3450" s="108">
        <v>7552</v>
      </c>
      <c r="B3450" s="108" t="s">
        <v>6534</v>
      </c>
      <c r="C3450" s="108" t="s">
        <v>202</v>
      </c>
      <c r="D3450" s="108" t="s">
        <v>203</v>
      </c>
      <c r="E3450" s="109" t="s">
        <v>6535</v>
      </c>
    </row>
    <row r="3451" spans="1:5">
      <c r="A3451" s="108">
        <v>4893</v>
      </c>
      <c r="B3451" s="108" t="s">
        <v>6536</v>
      </c>
      <c r="C3451" s="108" t="s">
        <v>202</v>
      </c>
      <c r="D3451" s="108" t="s">
        <v>206</v>
      </c>
      <c r="E3451" s="109" t="s">
        <v>6537</v>
      </c>
    </row>
    <row r="3452" spans="1:5">
      <c r="A3452" s="108">
        <v>4894</v>
      </c>
      <c r="B3452" s="108" t="s">
        <v>6538</v>
      </c>
      <c r="C3452" s="108" t="s">
        <v>202</v>
      </c>
      <c r="D3452" s="108" t="s">
        <v>206</v>
      </c>
      <c r="E3452" s="109" t="s">
        <v>6539</v>
      </c>
    </row>
    <row r="3453" spans="1:5">
      <c r="A3453" s="108">
        <v>4888</v>
      </c>
      <c r="B3453" s="108" t="s">
        <v>6540</v>
      </c>
      <c r="C3453" s="108" t="s">
        <v>202</v>
      </c>
      <c r="D3453" s="108" t="s">
        <v>206</v>
      </c>
      <c r="E3453" s="109" t="s">
        <v>6541</v>
      </c>
    </row>
    <row r="3454" spans="1:5">
      <c r="A3454" s="108">
        <v>4890</v>
      </c>
      <c r="B3454" s="108" t="s">
        <v>6542</v>
      </c>
      <c r="C3454" s="108" t="s">
        <v>202</v>
      </c>
      <c r="D3454" s="108" t="s">
        <v>206</v>
      </c>
      <c r="E3454" s="109" t="s">
        <v>1580</v>
      </c>
    </row>
    <row r="3455" spans="1:5">
      <c r="A3455" s="108">
        <v>12411</v>
      </c>
      <c r="B3455" s="108" t="s">
        <v>6543</v>
      </c>
      <c r="C3455" s="108" t="s">
        <v>202</v>
      </c>
      <c r="D3455" s="108" t="s">
        <v>206</v>
      </c>
      <c r="E3455" s="109" t="s">
        <v>6544</v>
      </c>
    </row>
    <row r="3456" spans="1:5">
      <c r="A3456" s="108">
        <v>4891</v>
      </c>
      <c r="B3456" s="108" t="s">
        <v>6545</v>
      </c>
      <c r="C3456" s="108" t="s">
        <v>202</v>
      </c>
      <c r="D3456" s="108" t="s">
        <v>206</v>
      </c>
      <c r="E3456" s="109" t="s">
        <v>6546</v>
      </c>
    </row>
    <row r="3457" spans="1:5">
      <c r="A3457" s="108">
        <v>4889</v>
      </c>
      <c r="B3457" s="108" t="s">
        <v>6547</v>
      </c>
      <c r="C3457" s="108" t="s">
        <v>202</v>
      </c>
      <c r="D3457" s="108" t="s">
        <v>206</v>
      </c>
      <c r="E3457" s="109" t="s">
        <v>2615</v>
      </c>
    </row>
    <row r="3458" spans="1:5">
      <c r="A3458" s="108">
        <v>4892</v>
      </c>
      <c r="B3458" s="108" t="s">
        <v>6548</v>
      </c>
      <c r="C3458" s="108" t="s">
        <v>202</v>
      </c>
      <c r="D3458" s="108" t="s">
        <v>206</v>
      </c>
      <c r="E3458" s="109" t="s">
        <v>6549</v>
      </c>
    </row>
    <row r="3459" spans="1:5">
      <c r="A3459" s="108">
        <v>12412</v>
      </c>
      <c r="B3459" s="108" t="s">
        <v>6550</v>
      </c>
      <c r="C3459" s="108" t="s">
        <v>202</v>
      </c>
      <c r="D3459" s="108" t="s">
        <v>206</v>
      </c>
      <c r="E3459" s="109" t="s">
        <v>6551</v>
      </c>
    </row>
    <row r="3460" spans="1:5">
      <c r="A3460" s="108">
        <v>4907</v>
      </c>
      <c r="B3460" s="108" t="s">
        <v>6552</v>
      </c>
      <c r="C3460" s="108" t="s">
        <v>202</v>
      </c>
      <c r="D3460" s="108" t="s">
        <v>203</v>
      </c>
      <c r="E3460" s="109" t="s">
        <v>6553</v>
      </c>
    </row>
    <row r="3461" spans="1:5">
      <c r="A3461" s="108">
        <v>4902</v>
      </c>
      <c r="B3461" s="108" t="s">
        <v>6554</v>
      </c>
      <c r="C3461" s="108" t="s">
        <v>202</v>
      </c>
      <c r="D3461" s="108" t="s">
        <v>203</v>
      </c>
      <c r="E3461" s="109" t="s">
        <v>6555</v>
      </c>
    </row>
    <row r="3462" spans="1:5">
      <c r="A3462" s="108">
        <v>11096</v>
      </c>
      <c r="B3462" s="108" t="s">
        <v>6556</v>
      </c>
      <c r="C3462" s="108" t="s">
        <v>297</v>
      </c>
      <c r="D3462" s="108" t="s">
        <v>203</v>
      </c>
      <c r="E3462" s="109" t="s">
        <v>1721</v>
      </c>
    </row>
    <row r="3463" spans="1:5">
      <c r="A3463" s="108">
        <v>4741</v>
      </c>
      <c r="B3463" s="108" t="s">
        <v>6557</v>
      </c>
      <c r="C3463" s="108" t="s">
        <v>491</v>
      </c>
      <c r="D3463" s="108" t="s">
        <v>203</v>
      </c>
      <c r="E3463" s="109" t="s">
        <v>6252</v>
      </c>
    </row>
    <row r="3464" spans="1:5">
      <c r="A3464" s="108">
        <v>4752</v>
      </c>
      <c r="B3464" s="108" t="s">
        <v>6558</v>
      </c>
      <c r="C3464" s="108" t="s">
        <v>494</v>
      </c>
      <c r="D3464" s="108" t="s">
        <v>203</v>
      </c>
      <c r="E3464" s="109" t="s">
        <v>6559</v>
      </c>
    </row>
    <row r="3465" spans="1:5">
      <c r="A3465" s="108">
        <v>41091</v>
      </c>
      <c r="B3465" s="108" t="s">
        <v>6560</v>
      </c>
      <c r="C3465" s="108" t="s">
        <v>497</v>
      </c>
      <c r="D3465" s="108" t="s">
        <v>203</v>
      </c>
      <c r="E3465" s="109" t="s">
        <v>6561</v>
      </c>
    </row>
    <row r="3466" spans="1:5">
      <c r="A3466" s="108">
        <v>13954</v>
      </c>
      <c r="B3466" s="108" t="s">
        <v>6562</v>
      </c>
      <c r="C3466" s="108" t="s">
        <v>202</v>
      </c>
      <c r="D3466" s="108" t="s">
        <v>206</v>
      </c>
      <c r="E3466" s="109" t="s">
        <v>6563</v>
      </c>
    </row>
    <row r="3467" spans="1:5">
      <c r="A3467" s="108">
        <v>3411</v>
      </c>
      <c r="B3467" s="108" t="s">
        <v>6564</v>
      </c>
      <c r="C3467" s="108" t="s">
        <v>297</v>
      </c>
      <c r="D3467" s="108" t="s">
        <v>206</v>
      </c>
      <c r="E3467" s="109" t="s">
        <v>6565</v>
      </c>
    </row>
    <row r="3468" spans="1:5">
      <c r="A3468" s="108">
        <v>39995</v>
      </c>
      <c r="B3468" s="108" t="s">
        <v>6566</v>
      </c>
      <c r="C3468" s="108" t="s">
        <v>491</v>
      </c>
      <c r="D3468" s="108" t="s">
        <v>206</v>
      </c>
      <c r="E3468" s="109" t="s">
        <v>6567</v>
      </c>
    </row>
    <row r="3469" spans="1:5">
      <c r="A3469" s="108">
        <v>11615</v>
      </c>
      <c r="B3469" s="108" t="s">
        <v>6568</v>
      </c>
      <c r="C3469" s="108" t="s">
        <v>978</v>
      </c>
      <c r="D3469" s="108" t="s">
        <v>206</v>
      </c>
      <c r="E3469" s="109" t="s">
        <v>6569</v>
      </c>
    </row>
    <row r="3470" spans="1:5">
      <c r="A3470" s="108">
        <v>3408</v>
      </c>
      <c r="B3470" s="108" t="s">
        <v>6570</v>
      </c>
      <c r="C3470" s="108" t="s">
        <v>978</v>
      </c>
      <c r="D3470" s="108" t="s">
        <v>206</v>
      </c>
      <c r="E3470" s="109" t="s">
        <v>6571</v>
      </c>
    </row>
    <row r="3471" spans="1:5">
      <c r="A3471" s="108">
        <v>3409</v>
      </c>
      <c r="B3471" s="108" t="s">
        <v>6572</v>
      </c>
      <c r="C3471" s="108" t="s">
        <v>978</v>
      </c>
      <c r="D3471" s="108" t="s">
        <v>206</v>
      </c>
      <c r="E3471" s="109" t="s">
        <v>6573</v>
      </c>
    </row>
    <row r="3472" spans="1:5">
      <c r="A3472" s="108">
        <v>11427</v>
      </c>
      <c r="B3472" s="108" t="s">
        <v>6574</v>
      </c>
      <c r="C3472" s="108" t="s">
        <v>297</v>
      </c>
      <c r="D3472" s="108" t="s">
        <v>206</v>
      </c>
      <c r="E3472" s="109" t="s">
        <v>6575</v>
      </c>
    </row>
    <row r="3473" spans="1:5">
      <c r="A3473" s="108">
        <v>4491</v>
      </c>
      <c r="B3473" s="108" t="s">
        <v>6576</v>
      </c>
      <c r="C3473" s="108" t="s">
        <v>290</v>
      </c>
      <c r="D3473" s="108" t="s">
        <v>203</v>
      </c>
      <c r="E3473" s="109" t="s">
        <v>6577</v>
      </c>
    </row>
    <row r="3474" spans="1:5">
      <c r="A3474" s="108">
        <v>2745</v>
      </c>
      <c r="B3474" s="108" t="s">
        <v>6578</v>
      </c>
      <c r="C3474" s="108" t="s">
        <v>290</v>
      </c>
      <c r="D3474" s="108" t="s">
        <v>203</v>
      </c>
      <c r="E3474" s="109" t="s">
        <v>2709</v>
      </c>
    </row>
    <row r="3475" spans="1:5">
      <c r="A3475" s="108">
        <v>14439</v>
      </c>
      <c r="B3475" s="108" t="s">
        <v>6579</v>
      </c>
      <c r="C3475" s="108" t="s">
        <v>290</v>
      </c>
      <c r="D3475" s="108" t="s">
        <v>203</v>
      </c>
      <c r="E3475" s="109" t="s">
        <v>1476</v>
      </c>
    </row>
    <row r="3476" spans="1:5">
      <c r="A3476" s="108">
        <v>44496</v>
      </c>
      <c r="B3476" s="108" t="s">
        <v>6580</v>
      </c>
      <c r="C3476" s="108" t="s">
        <v>202</v>
      </c>
      <c r="D3476" s="108" t="s">
        <v>203</v>
      </c>
      <c r="E3476" s="109" t="s">
        <v>6581</v>
      </c>
    </row>
    <row r="3477" spans="1:5">
      <c r="A3477" s="108">
        <v>12362</v>
      </c>
      <c r="B3477" s="108" t="s">
        <v>6582</v>
      </c>
      <c r="C3477" s="108" t="s">
        <v>202</v>
      </c>
      <c r="D3477" s="108" t="s">
        <v>203</v>
      </c>
      <c r="E3477" s="109" t="s">
        <v>1168</v>
      </c>
    </row>
    <row r="3478" spans="1:5">
      <c r="A3478" s="108">
        <v>421</v>
      </c>
      <c r="B3478" s="108" t="s">
        <v>6583</v>
      </c>
      <c r="C3478" s="108" t="s">
        <v>202</v>
      </c>
      <c r="D3478" s="108" t="s">
        <v>206</v>
      </c>
      <c r="E3478" s="109" t="s">
        <v>6584</v>
      </c>
    </row>
    <row r="3479" spans="1:5">
      <c r="A3479" s="108">
        <v>14148</v>
      </c>
      <c r="B3479" s="108" t="s">
        <v>6585</v>
      </c>
      <c r="C3479" s="108" t="s">
        <v>202</v>
      </c>
      <c r="D3479" s="108" t="s">
        <v>206</v>
      </c>
      <c r="E3479" s="109" t="s">
        <v>6586</v>
      </c>
    </row>
    <row r="3480" spans="1:5">
      <c r="A3480" s="108">
        <v>4341</v>
      </c>
      <c r="B3480" s="108" t="s">
        <v>6587</v>
      </c>
      <c r="C3480" s="108" t="s">
        <v>202</v>
      </c>
      <c r="D3480" s="108" t="s">
        <v>206</v>
      </c>
      <c r="E3480" s="109" t="s">
        <v>6588</v>
      </c>
    </row>
    <row r="3481" spans="1:5">
      <c r="A3481" s="108">
        <v>4337</v>
      </c>
      <c r="B3481" s="108" t="s">
        <v>6589</v>
      </c>
      <c r="C3481" s="108" t="s">
        <v>202</v>
      </c>
      <c r="D3481" s="108" t="s">
        <v>206</v>
      </c>
      <c r="E3481" s="109" t="s">
        <v>6590</v>
      </c>
    </row>
    <row r="3482" spans="1:5">
      <c r="A3482" s="108">
        <v>4339</v>
      </c>
      <c r="B3482" s="108" t="s">
        <v>6591</v>
      </c>
      <c r="C3482" s="108" t="s">
        <v>202</v>
      </c>
      <c r="D3482" s="108" t="s">
        <v>206</v>
      </c>
      <c r="E3482" s="109" t="s">
        <v>6592</v>
      </c>
    </row>
    <row r="3483" spans="1:5">
      <c r="A3483" s="108">
        <v>39997</v>
      </c>
      <c r="B3483" s="108" t="s">
        <v>6593</v>
      </c>
      <c r="C3483" s="108" t="s">
        <v>202</v>
      </c>
      <c r="D3483" s="108" t="s">
        <v>206</v>
      </c>
      <c r="E3483" s="109" t="s">
        <v>4103</v>
      </c>
    </row>
    <row r="3484" spans="1:5">
      <c r="A3484" s="108">
        <v>11971</v>
      </c>
      <c r="B3484" s="108" t="s">
        <v>6594</v>
      </c>
      <c r="C3484" s="108" t="s">
        <v>202</v>
      </c>
      <c r="D3484" s="108" t="s">
        <v>206</v>
      </c>
      <c r="E3484" s="109" t="s">
        <v>363</v>
      </c>
    </row>
    <row r="3485" spans="1:5">
      <c r="A3485" s="108">
        <v>4342</v>
      </c>
      <c r="B3485" s="108" t="s">
        <v>6595</v>
      </c>
      <c r="C3485" s="108" t="s">
        <v>202</v>
      </c>
      <c r="D3485" s="108" t="s">
        <v>206</v>
      </c>
      <c r="E3485" s="109" t="s">
        <v>1320</v>
      </c>
    </row>
    <row r="3486" spans="1:5">
      <c r="A3486" s="108">
        <v>4330</v>
      </c>
      <c r="B3486" s="108" t="s">
        <v>6596</v>
      </c>
      <c r="C3486" s="108" t="s">
        <v>202</v>
      </c>
      <c r="D3486" s="108" t="s">
        <v>206</v>
      </c>
      <c r="E3486" s="109" t="s">
        <v>6108</v>
      </c>
    </row>
    <row r="3487" spans="1:5">
      <c r="A3487" s="108">
        <v>4340</v>
      </c>
      <c r="B3487" s="108" t="s">
        <v>6597</v>
      </c>
      <c r="C3487" s="108" t="s">
        <v>202</v>
      </c>
      <c r="D3487" s="108" t="s">
        <v>206</v>
      </c>
      <c r="E3487" s="109" t="s">
        <v>1109</v>
      </c>
    </row>
    <row r="3488" spans="1:5">
      <c r="A3488" s="108">
        <v>5088</v>
      </c>
      <c r="B3488" s="108" t="s">
        <v>6598</v>
      </c>
      <c r="C3488" s="108" t="s">
        <v>202</v>
      </c>
      <c r="D3488" s="108" t="s">
        <v>203</v>
      </c>
      <c r="E3488" s="109" t="s">
        <v>6599</v>
      </c>
    </row>
    <row r="3489" spans="1:5">
      <c r="A3489" s="108">
        <v>11154</v>
      </c>
      <c r="B3489" s="108" t="s">
        <v>6600</v>
      </c>
      <c r="C3489" s="108" t="s">
        <v>202</v>
      </c>
      <c r="D3489" s="108" t="s">
        <v>203</v>
      </c>
      <c r="E3489" s="109" t="s">
        <v>6601</v>
      </c>
    </row>
    <row r="3490" spans="1:5">
      <c r="A3490" s="108">
        <v>4989</v>
      </c>
      <c r="B3490" s="108" t="s">
        <v>6602</v>
      </c>
      <c r="C3490" s="108" t="s">
        <v>202</v>
      </c>
      <c r="D3490" s="108" t="s">
        <v>203</v>
      </c>
      <c r="E3490" s="109" t="s">
        <v>6603</v>
      </c>
    </row>
    <row r="3491" spans="1:5">
      <c r="A3491" s="108">
        <v>4982</v>
      </c>
      <c r="B3491" s="108" t="s">
        <v>6604</v>
      </c>
      <c r="C3491" s="108" t="s">
        <v>202</v>
      </c>
      <c r="D3491" s="108" t="s">
        <v>203</v>
      </c>
      <c r="E3491" s="109" t="s">
        <v>6605</v>
      </c>
    </row>
    <row r="3492" spans="1:5">
      <c r="A3492" s="108">
        <v>4962</v>
      </c>
      <c r="B3492" s="108" t="s">
        <v>6606</v>
      </c>
      <c r="C3492" s="108" t="s">
        <v>202</v>
      </c>
      <c r="D3492" s="108" t="s">
        <v>203</v>
      </c>
      <c r="E3492" s="109" t="s">
        <v>6607</v>
      </c>
    </row>
    <row r="3493" spans="1:5">
      <c r="A3493" s="108">
        <v>4981</v>
      </c>
      <c r="B3493" s="108" t="s">
        <v>6608</v>
      </c>
      <c r="C3493" s="108" t="s">
        <v>202</v>
      </c>
      <c r="D3493" s="108" t="s">
        <v>215</v>
      </c>
      <c r="E3493" s="109" t="s">
        <v>6609</v>
      </c>
    </row>
    <row r="3494" spans="1:5">
      <c r="A3494" s="108">
        <v>4964</v>
      </c>
      <c r="B3494" s="108" t="s">
        <v>6610</v>
      </c>
      <c r="C3494" s="108" t="s">
        <v>202</v>
      </c>
      <c r="D3494" s="108" t="s">
        <v>203</v>
      </c>
      <c r="E3494" s="109" t="s">
        <v>6611</v>
      </c>
    </row>
    <row r="3495" spans="1:5">
      <c r="A3495" s="108">
        <v>4992</v>
      </c>
      <c r="B3495" s="108" t="s">
        <v>6612</v>
      </c>
      <c r="C3495" s="108" t="s">
        <v>202</v>
      </c>
      <c r="D3495" s="108" t="s">
        <v>203</v>
      </c>
      <c r="E3495" s="109" t="s">
        <v>6613</v>
      </c>
    </row>
    <row r="3496" spans="1:5">
      <c r="A3496" s="108">
        <v>4987</v>
      </c>
      <c r="B3496" s="108" t="s">
        <v>6614</v>
      </c>
      <c r="C3496" s="108" t="s">
        <v>202</v>
      </c>
      <c r="D3496" s="108" t="s">
        <v>203</v>
      </c>
      <c r="E3496" s="109" t="s">
        <v>6615</v>
      </c>
    </row>
    <row r="3497" spans="1:5">
      <c r="A3497" s="108">
        <v>4930</v>
      </c>
      <c r="B3497" s="108" t="s">
        <v>6616</v>
      </c>
      <c r="C3497" s="108" t="s">
        <v>978</v>
      </c>
      <c r="D3497" s="108" t="s">
        <v>203</v>
      </c>
      <c r="E3497" s="109" t="s">
        <v>6617</v>
      </c>
    </row>
    <row r="3498" spans="1:5">
      <c r="A3498" s="108">
        <v>39021</v>
      </c>
      <c r="B3498" s="108" t="s">
        <v>6618</v>
      </c>
      <c r="C3498" s="108" t="s">
        <v>202</v>
      </c>
      <c r="D3498" s="108" t="s">
        <v>203</v>
      </c>
      <c r="E3498" s="109" t="s">
        <v>6619</v>
      </c>
    </row>
    <row r="3499" spans="1:5">
      <c r="A3499" s="108">
        <v>39022</v>
      </c>
      <c r="B3499" s="108" t="s">
        <v>6620</v>
      </c>
      <c r="C3499" s="108" t="s">
        <v>202</v>
      </c>
      <c r="D3499" s="108" t="s">
        <v>215</v>
      </c>
      <c r="E3499" s="109" t="s">
        <v>6621</v>
      </c>
    </row>
    <row r="3500" spans="1:5">
      <c r="A3500" s="108">
        <v>39024</v>
      </c>
      <c r="B3500" s="108" t="s">
        <v>6622</v>
      </c>
      <c r="C3500" s="108" t="s">
        <v>202</v>
      </c>
      <c r="D3500" s="108" t="s">
        <v>206</v>
      </c>
      <c r="E3500" s="109" t="s">
        <v>6623</v>
      </c>
    </row>
    <row r="3501" spans="1:5">
      <c r="A3501" s="108">
        <v>4914</v>
      </c>
      <c r="B3501" s="108" t="s">
        <v>6624</v>
      </c>
      <c r="C3501" s="108" t="s">
        <v>978</v>
      </c>
      <c r="D3501" s="108" t="s">
        <v>206</v>
      </c>
      <c r="E3501" s="109" t="s">
        <v>6625</v>
      </c>
    </row>
    <row r="3502" spans="1:5">
      <c r="A3502" s="108">
        <v>4917</v>
      </c>
      <c r="B3502" s="108" t="s">
        <v>6626</v>
      </c>
      <c r="C3502" s="108" t="s">
        <v>978</v>
      </c>
      <c r="D3502" s="108" t="s">
        <v>206</v>
      </c>
      <c r="E3502" s="109" t="s">
        <v>6627</v>
      </c>
    </row>
    <row r="3503" spans="1:5">
      <c r="A3503" s="108">
        <v>39025</v>
      </c>
      <c r="B3503" s="108" t="s">
        <v>6628</v>
      </c>
      <c r="C3503" s="108" t="s">
        <v>202</v>
      </c>
      <c r="D3503" s="108" t="s">
        <v>206</v>
      </c>
      <c r="E3503" s="109" t="s">
        <v>6629</v>
      </c>
    </row>
    <row r="3504" spans="1:5">
      <c r="A3504" s="108">
        <v>4922</v>
      </c>
      <c r="B3504" s="108" t="s">
        <v>6630</v>
      </c>
      <c r="C3504" s="108" t="s">
        <v>978</v>
      </c>
      <c r="D3504" s="108" t="s">
        <v>206</v>
      </c>
      <c r="E3504" s="109" t="s">
        <v>6631</v>
      </c>
    </row>
    <row r="3505" spans="1:5">
      <c r="A3505" s="108">
        <v>4911</v>
      </c>
      <c r="B3505" s="108" t="s">
        <v>6632</v>
      </c>
      <c r="C3505" s="108" t="s">
        <v>978</v>
      </c>
      <c r="D3505" s="108" t="s">
        <v>206</v>
      </c>
      <c r="E3505" s="109" t="s">
        <v>6633</v>
      </c>
    </row>
    <row r="3506" spans="1:5">
      <c r="A3506" s="108">
        <v>37518</v>
      </c>
      <c r="B3506" s="108" t="s">
        <v>6634</v>
      </c>
      <c r="C3506" s="108" t="s">
        <v>978</v>
      </c>
      <c r="D3506" s="108" t="s">
        <v>206</v>
      </c>
      <c r="E3506" s="109" t="s">
        <v>6635</v>
      </c>
    </row>
    <row r="3507" spans="1:5">
      <c r="A3507" s="108">
        <v>4910</v>
      </c>
      <c r="B3507" s="108" t="s">
        <v>6636</v>
      </c>
      <c r="C3507" s="108" t="s">
        <v>978</v>
      </c>
      <c r="D3507" s="108" t="s">
        <v>206</v>
      </c>
      <c r="E3507" s="109" t="s">
        <v>6637</v>
      </c>
    </row>
    <row r="3508" spans="1:5">
      <c r="A3508" s="108">
        <v>4943</v>
      </c>
      <c r="B3508" s="108" t="s">
        <v>6638</v>
      </c>
      <c r="C3508" s="108" t="s">
        <v>978</v>
      </c>
      <c r="D3508" s="108" t="s">
        <v>206</v>
      </c>
      <c r="E3508" s="109" t="s">
        <v>6639</v>
      </c>
    </row>
    <row r="3509" spans="1:5">
      <c r="A3509" s="108">
        <v>5002</v>
      </c>
      <c r="B3509" s="108" t="s">
        <v>6640</v>
      </c>
      <c r="C3509" s="108" t="s">
        <v>978</v>
      </c>
      <c r="D3509" s="108" t="s">
        <v>206</v>
      </c>
      <c r="E3509" s="109" t="s">
        <v>6641</v>
      </c>
    </row>
    <row r="3510" spans="1:5">
      <c r="A3510" s="108">
        <v>4977</v>
      </c>
      <c r="B3510" s="108" t="s">
        <v>6642</v>
      </c>
      <c r="C3510" s="108" t="s">
        <v>978</v>
      </c>
      <c r="D3510" s="108" t="s">
        <v>206</v>
      </c>
      <c r="E3510" s="109" t="s">
        <v>6643</v>
      </c>
    </row>
    <row r="3511" spans="1:5">
      <c r="A3511" s="108">
        <v>5028</v>
      </c>
      <c r="B3511" s="108" t="s">
        <v>6644</v>
      </c>
      <c r="C3511" s="108" t="s">
        <v>978</v>
      </c>
      <c r="D3511" s="108" t="s">
        <v>206</v>
      </c>
      <c r="E3511" s="109" t="s">
        <v>6645</v>
      </c>
    </row>
    <row r="3512" spans="1:5">
      <c r="A3512" s="108">
        <v>4998</v>
      </c>
      <c r="B3512" s="108" t="s">
        <v>6646</v>
      </c>
      <c r="C3512" s="108" t="s">
        <v>978</v>
      </c>
      <c r="D3512" s="108" t="s">
        <v>206</v>
      </c>
      <c r="E3512" s="109" t="s">
        <v>6647</v>
      </c>
    </row>
    <row r="3513" spans="1:5">
      <c r="A3513" s="108">
        <v>4969</v>
      </c>
      <c r="B3513" s="108" t="s">
        <v>6648</v>
      </c>
      <c r="C3513" s="108" t="s">
        <v>978</v>
      </c>
      <c r="D3513" s="108" t="s">
        <v>206</v>
      </c>
      <c r="E3513" s="109" t="s">
        <v>6649</v>
      </c>
    </row>
    <row r="3514" spans="1:5">
      <c r="A3514" s="108">
        <v>11364</v>
      </c>
      <c r="B3514" s="108" t="s">
        <v>6650</v>
      </c>
      <c r="C3514" s="108" t="s">
        <v>202</v>
      </c>
      <c r="D3514" s="108" t="s">
        <v>203</v>
      </c>
      <c r="E3514" s="109" t="s">
        <v>6651</v>
      </c>
    </row>
    <row r="3515" spans="1:5">
      <c r="A3515" s="108">
        <v>11365</v>
      </c>
      <c r="B3515" s="108" t="s">
        <v>6652</v>
      </c>
      <c r="C3515" s="108" t="s">
        <v>202</v>
      </c>
      <c r="D3515" s="108" t="s">
        <v>203</v>
      </c>
      <c r="E3515" s="109" t="s">
        <v>6653</v>
      </c>
    </row>
    <row r="3516" spans="1:5">
      <c r="A3516" s="108">
        <v>11366</v>
      </c>
      <c r="B3516" s="108" t="s">
        <v>6654</v>
      </c>
      <c r="C3516" s="108" t="s">
        <v>202</v>
      </c>
      <c r="D3516" s="108" t="s">
        <v>203</v>
      </c>
      <c r="E3516" s="109" t="s">
        <v>6655</v>
      </c>
    </row>
    <row r="3517" spans="1:5">
      <c r="A3517" s="108">
        <v>43777</v>
      </c>
      <c r="B3517" s="108" t="s">
        <v>6656</v>
      </c>
      <c r="C3517" s="108" t="s">
        <v>202</v>
      </c>
      <c r="D3517" s="108" t="s">
        <v>203</v>
      </c>
      <c r="E3517" s="109" t="s">
        <v>6657</v>
      </c>
    </row>
    <row r="3518" spans="1:5">
      <c r="A3518" s="108">
        <v>20322</v>
      </c>
      <c r="B3518" s="108" t="s">
        <v>6658</v>
      </c>
      <c r="C3518" s="108" t="s">
        <v>202</v>
      </c>
      <c r="D3518" s="108" t="s">
        <v>203</v>
      </c>
      <c r="E3518" s="109" t="s">
        <v>6659</v>
      </c>
    </row>
    <row r="3519" spans="1:5">
      <c r="A3519" s="108">
        <v>10553</v>
      </c>
      <c r="B3519" s="108" t="s">
        <v>6660</v>
      </c>
      <c r="C3519" s="108" t="s">
        <v>202</v>
      </c>
      <c r="D3519" s="108" t="s">
        <v>203</v>
      </c>
      <c r="E3519" s="109" t="s">
        <v>6661</v>
      </c>
    </row>
    <row r="3520" spans="1:5">
      <c r="A3520" s="108">
        <v>5020</v>
      </c>
      <c r="B3520" s="108" t="s">
        <v>6662</v>
      </c>
      <c r="C3520" s="108" t="s">
        <v>202</v>
      </c>
      <c r="D3520" s="108" t="s">
        <v>203</v>
      </c>
      <c r="E3520" s="109" t="s">
        <v>6663</v>
      </c>
    </row>
    <row r="3521" spans="1:5">
      <c r="A3521" s="108">
        <v>10554</v>
      </c>
      <c r="B3521" s="108" t="s">
        <v>6664</v>
      </c>
      <c r="C3521" s="108" t="s">
        <v>202</v>
      </c>
      <c r="D3521" s="108" t="s">
        <v>203</v>
      </c>
      <c r="E3521" s="109" t="s">
        <v>6665</v>
      </c>
    </row>
    <row r="3522" spans="1:5">
      <c r="A3522" s="108">
        <v>10555</v>
      </c>
      <c r="B3522" s="108" t="s">
        <v>6666</v>
      </c>
      <c r="C3522" s="108" t="s">
        <v>202</v>
      </c>
      <c r="D3522" s="108" t="s">
        <v>203</v>
      </c>
      <c r="E3522" s="109" t="s">
        <v>6667</v>
      </c>
    </row>
    <row r="3523" spans="1:5">
      <c r="A3523" s="108">
        <v>10556</v>
      </c>
      <c r="B3523" s="108" t="s">
        <v>6668</v>
      </c>
      <c r="C3523" s="108" t="s">
        <v>202</v>
      </c>
      <c r="D3523" s="108" t="s">
        <v>203</v>
      </c>
      <c r="E3523" s="109" t="s">
        <v>6669</v>
      </c>
    </row>
    <row r="3524" spans="1:5">
      <c r="A3524" s="108">
        <v>39502</v>
      </c>
      <c r="B3524" s="108" t="s">
        <v>6670</v>
      </c>
      <c r="C3524" s="108" t="s">
        <v>202</v>
      </c>
      <c r="D3524" s="108" t="s">
        <v>203</v>
      </c>
      <c r="E3524" s="109" t="s">
        <v>6671</v>
      </c>
    </row>
    <row r="3525" spans="1:5">
      <c r="A3525" s="108">
        <v>39504</v>
      </c>
      <c r="B3525" s="108" t="s">
        <v>6672</v>
      </c>
      <c r="C3525" s="108" t="s">
        <v>202</v>
      </c>
      <c r="D3525" s="108" t="s">
        <v>203</v>
      </c>
      <c r="E3525" s="109" t="s">
        <v>6673</v>
      </c>
    </row>
    <row r="3526" spans="1:5">
      <c r="A3526" s="108">
        <v>39503</v>
      </c>
      <c r="B3526" s="108" t="s">
        <v>6674</v>
      </c>
      <c r="C3526" s="108" t="s">
        <v>202</v>
      </c>
      <c r="D3526" s="108" t="s">
        <v>203</v>
      </c>
      <c r="E3526" s="109" t="s">
        <v>6675</v>
      </c>
    </row>
    <row r="3527" spans="1:5">
      <c r="A3527" s="108">
        <v>39505</v>
      </c>
      <c r="B3527" s="108" t="s">
        <v>6676</v>
      </c>
      <c r="C3527" s="108" t="s">
        <v>202</v>
      </c>
      <c r="D3527" s="108" t="s">
        <v>203</v>
      </c>
      <c r="E3527" s="109" t="s">
        <v>6677</v>
      </c>
    </row>
    <row r="3528" spans="1:5">
      <c r="A3528" s="108">
        <v>44471</v>
      </c>
      <c r="B3528" s="108" t="s">
        <v>6678</v>
      </c>
      <c r="C3528" s="108" t="s">
        <v>202</v>
      </c>
      <c r="D3528" s="108" t="s">
        <v>206</v>
      </c>
      <c r="E3528" s="109" t="s">
        <v>6679</v>
      </c>
    </row>
    <row r="3529" spans="1:5">
      <c r="A3529" s="108">
        <v>4944</v>
      </c>
      <c r="B3529" s="108" t="s">
        <v>6680</v>
      </c>
      <c r="C3529" s="108" t="s">
        <v>978</v>
      </c>
      <c r="D3529" s="108" t="s">
        <v>206</v>
      </c>
      <c r="E3529" s="109" t="s">
        <v>6681</v>
      </c>
    </row>
    <row r="3530" spans="1:5">
      <c r="A3530" s="108">
        <v>21102</v>
      </c>
      <c r="B3530" s="108" t="s">
        <v>6682</v>
      </c>
      <c r="C3530" s="108" t="s">
        <v>202</v>
      </c>
      <c r="D3530" s="108" t="s">
        <v>203</v>
      </c>
      <c r="E3530" s="109" t="s">
        <v>6683</v>
      </c>
    </row>
    <row r="3531" spans="1:5">
      <c r="A3531" s="108">
        <v>21101</v>
      </c>
      <c r="B3531" s="108" t="s">
        <v>6684</v>
      </c>
      <c r="C3531" s="108" t="s">
        <v>202</v>
      </c>
      <c r="D3531" s="108" t="s">
        <v>203</v>
      </c>
      <c r="E3531" s="109" t="s">
        <v>5400</v>
      </c>
    </row>
    <row r="3532" spans="1:5">
      <c r="A3532" s="108">
        <v>34713</v>
      </c>
      <c r="B3532" s="108" t="s">
        <v>6685</v>
      </c>
      <c r="C3532" s="108" t="s">
        <v>978</v>
      </c>
      <c r="D3532" s="108" t="s">
        <v>203</v>
      </c>
      <c r="E3532" s="109" t="s">
        <v>6686</v>
      </c>
    </row>
    <row r="3533" spans="1:5">
      <c r="A3533" s="108">
        <v>37563</v>
      </c>
      <c r="B3533" s="108" t="s">
        <v>6687</v>
      </c>
      <c r="C3533" s="108" t="s">
        <v>978</v>
      </c>
      <c r="D3533" s="108" t="s">
        <v>203</v>
      </c>
      <c r="E3533" s="109" t="s">
        <v>6688</v>
      </c>
    </row>
    <row r="3534" spans="1:5">
      <c r="A3534" s="108">
        <v>4948</v>
      </c>
      <c r="B3534" s="108" t="s">
        <v>6689</v>
      </c>
      <c r="C3534" s="108" t="s">
        <v>978</v>
      </c>
      <c r="D3534" s="108" t="s">
        <v>203</v>
      </c>
      <c r="E3534" s="109" t="s">
        <v>6690</v>
      </c>
    </row>
    <row r="3535" spans="1:5">
      <c r="A3535" s="108">
        <v>37561</v>
      </c>
      <c r="B3535" s="108" t="s">
        <v>6691</v>
      </c>
      <c r="C3535" s="108" t="s">
        <v>978</v>
      </c>
      <c r="D3535" s="108" t="s">
        <v>203</v>
      </c>
      <c r="E3535" s="109" t="s">
        <v>6692</v>
      </c>
    </row>
    <row r="3536" spans="1:5">
      <c r="A3536" s="108">
        <v>37562</v>
      </c>
      <c r="B3536" s="108" t="s">
        <v>6693</v>
      </c>
      <c r="C3536" s="108" t="s">
        <v>978</v>
      </c>
      <c r="D3536" s="108" t="s">
        <v>203</v>
      </c>
      <c r="E3536" s="109" t="s">
        <v>6694</v>
      </c>
    </row>
    <row r="3537" spans="1:5">
      <c r="A3537" s="108">
        <v>14164</v>
      </c>
      <c r="B3537" s="108" t="s">
        <v>6695</v>
      </c>
      <c r="C3537" s="108" t="s">
        <v>202</v>
      </c>
      <c r="D3537" s="108" t="s">
        <v>206</v>
      </c>
      <c r="E3537" s="109" t="s">
        <v>6696</v>
      </c>
    </row>
    <row r="3538" spans="1:5">
      <c r="A3538" s="108">
        <v>14163</v>
      </c>
      <c r="B3538" s="108" t="s">
        <v>6697</v>
      </c>
      <c r="C3538" s="108" t="s">
        <v>202</v>
      </c>
      <c r="D3538" s="108" t="s">
        <v>206</v>
      </c>
      <c r="E3538" s="109" t="s">
        <v>6698</v>
      </c>
    </row>
    <row r="3539" spans="1:5">
      <c r="A3539" s="108">
        <v>5051</v>
      </c>
      <c r="B3539" s="108" t="s">
        <v>6699</v>
      </c>
      <c r="C3539" s="108" t="s">
        <v>202</v>
      </c>
      <c r="D3539" s="108" t="s">
        <v>206</v>
      </c>
      <c r="E3539" s="109" t="s">
        <v>6700</v>
      </c>
    </row>
    <row r="3540" spans="1:5">
      <c r="A3540" s="108">
        <v>14162</v>
      </c>
      <c r="B3540" s="108" t="s">
        <v>6701</v>
      </c>
      <c r="C3540" s="108" t="s">
        <v>202</v>
      </c>
      <c r="D3540" s="108" t="s">
        <v>206</v>
      </c>
      <c r="E3540" s="109" t="s">
        <v>6702</v>
      </c>
    </row>
    <row r="3541" spans="1:5">
      <c r="A3541" s="108">
        <v>5052</v>
      </c>
      <c r="B3541" s="108" t="s">
        <v>6703</v>
      </c>
      <c r="C3541" s="108" t="s">
        <v>202</v>
      </c>
      <c r="D3541" s="108" t="s">
        <v>206</v>
      </c>
      <c r="E3541" s="109" t="s">
        <v>6704</v>
      </c>
    </row>
    <row r="3542" spans="1:5">
      <c r="A3542" s="108">
        <v>14166</v>
      </c>
      <c r="B3542" s="108" t="s">
        <v>6705</v>
      </c>
      <c r="C3542" s="108" t="s">
        <v>202</v>
      </c>
      <c r="D3542" s="108" t="s">
        <v>206</v>
      </c>
      <c r="E3542" s="109" t="s">
        <v>6706</v>
      </c>
    </row>
    <row r="3543" spans="1:5">
      <c r="A3543" s="108">
        <v>14165</v>
      </c>
      <c r="B3543" s="108" t="s">
        <v>6707</v>
      </c>
      <c r="C3543" s="108" t="s">
        <v>202</v>
      </c>
      <c r="D3543" s="108" t="s">
        <v>206</v>
      </c>
      <c r="E3543" s="109" t="s">
        <v>6708</v>
      </c>
    </row>
    <row r="3544" spans="1:5">
      <c r="A3544" s="108">
        <v>5050</v>
      </c>
      <c r="B3544" s="108" t="s">
        <v>6709</v>
      </c>
      <c r="C3544" s="108" t="s">
        <v>202</v>
      </c>
      <c r="D3544" s="108" t="s">
        <v>206</v>
      </c>
      <c r="E3544" s="109" t="s">
        <v>6710</v>
      </c>
    </row>
    <row r="3545" spans="1:5">
      <c r="A3545" s="108">
        <v>12366</v>
      </c>
      <c r="B3545" s="108" t="s">
        <v>6711</v>
      </c>
      <c r="C3545" s="108" t="s">
        <v>202</v>
      </c>
      <c r="D3545" s="108" t="s">
        <v>206</v>
      </c>
      <c r="E3545" s="109" t="s">
        <v>6712</v>
      </c>
    </row>
    <row r="3546" spans="1:5">
      <c r="A3546" s="108">
        <v>5045</v>
      </c>
      <c r="B3546" s="108" t="s">
        <v>6713</v>
      </c>
      <c r="C3546" s="108" t="s">
        <v>202</v>
      </c>
      <c r="D3546" s="108" t="s">
        <v>206</v>
      </c>
      <c r="E3546" s="109" t="s">
        <v>6714</v>
      </c>
    </row>
    <row r="3547" spans="1:5">
      <c r="A3547" s="108">
        <v>5035</v>
      </c>
      <c r="B3547" s="108" t="s">
        <v>6715</v>
      </c>
      <c r="C3547" s="108" t="s">
        <v>202</v>
      </c>
      <c r="D3547" s="108" t="s">
        <v>206</v>
      </c>
      <c r="E3547" s="109" t="s">
        <v>6716</v>
      </c>
    </row>
    <row r="3548" spans="1:5">
      <c r="A3548" s="108">
        <v>41180</v>
      </c>
      <c r="B3548" s="108" t="s">
        <v>6717</v>
      </c>
      <c r="C3548" s="108" t="s">
        <v>202</v>
      </c>
      <c r="D3548" s="108" t="s">
        <v>206</v>
      </c>
      <c r="E3548" s="109" t="s">
        <v>6718</v>
      </c>
    </row>
    <row r="3549" spans="1:5">
      <c r="A3549" s="108">
        <v>41181</v>
      </c>
      <c r="B3549" s="108" t="s">
        <v>6719</v>
      </c>
      <c r="C3549" s="108" t="s">
        <v>202</v>
      </c>
      <c r="D3549" s="108" t="s">
        <v>206</v>
      </c>
      <c r="E3549" s="109" t="s">
        <v>6720</v>
      </c>
    </row>
    <row r="3550" spans="1:5">
      <c r="A3550" s="108">
        <v>41182</v>
      </c>
      <c r="B3550" s="108" t="s">
        <v>6721</v>
      </c>
      <c r="C3550" s="108" t="s">
        <v>202</v>
      </c>
      <c r="D3550" s="108" t="s">
        <v>206</v>
      </c>
      <c r="E3550" s="109" t="s">
        <v>6722</v>
      </c>
    </row>
    <row r="3551" spans="1:5">
      <c r="A3551" s="108">
        <v>41183</v>
      </c>
      <c r="B3551" s="108" t="s">
        <v>6723</v>
      </c>
      <c r="C3551" s="108" t="s">
        <v>202</v>
      </c>
      <c r="D3551" s="108" t="s">
        <v>206</v>
      </c>
      <c r="E3551" s="109" t="s">
        <v>6724</v>
      </c>
    </row>
    <row r="3552" spans="1:5">
      <c r="A3552" s="108">
        <v>41184</v>
      </c>
      <c r="B3552" s="108" t="s">
        <v>6725</v>
      </c>
      <c r="C3552" s="108" t="s">
        <v>202</v>
      </c>
      <c r="D3552" s="108" t="s">
        <v>206</v>
      </c>
      <c r="E3552" s="109" t="s">
        <v>6726</v>
      </c>
    </row>
    <row r="3553" spans="1:5">
      <c r="A3553" s="108">
        <v>41185</v>
      </c>
      <c r="B3553" s="108" t="s">
        <v>6727</v>
      </c>
      <c r="C3553" s="108" t="s">
        <v>202</v>
      </c>
      <c r="D3553" s="108" t="s">
        <v>206</v>
      </c>
      <c r="E3553" s="109" t="s">
        <v>6728</v>
      </c>
    </row>
    <row r="3554" spans="1:5">
      <c r="A3554" s="108">
        <v>41186</v>
      </c>
      <c r="B3554" s="108" t="s">
        <v>6729</v>
      </c>
      <c r="C3554" s="108" t="s">
        <v>202</v>
      </c>
      <c r="D3554" s="108" t="s">
        <v>206</v>
      </c>
      <c r="E3554" s="109" t="s">
        <v>6730</v>
      </c>
    </row>
    <row r="3555" spans="1:5">
      <c r="A3555" s="108">
        <v>41187</v>
      </c>
      <c r="B3555" s="108" t="s">
        <v>6731</v>
      </c>
      <c r="C3555" s="108" t="s">
        <v>202</v>
      </c>
      <c r="D3555" s="108" t="s">
        <v>206</v>
      </c>
      <c r="E3555" s="109" t="s">
        <v>6732</v>
      </c>
    </row>
    <row r="3556" spans="1:5">
      <c r="A3556" s="108">
        <v>41188</v>
      </c>
      <c r="B3556" s="108" t="s">
        <v>6733</v>
      </c>
      <c r="C3556" s="108" t="s">
        <v>202</v>
      </c>
      <c r="D3556" s="108" t="s">
        <v>206</v>
      </c>
      <c r="E3556" s="109" t="s">
        <v>6734</v>
      </c>
    </row>
    <row r="3557" spans="1:5">
      <c r="A3557" s="108">
        <v>5036</v>
      </c>
      <c r="B3557" s="108" t="s">
        <v>6735</v>
      </c>
      <c r="C3557" s="108" t="s">
        <v>202</v>
      </c>
      <c r="D3557" s="108" t="s">
        <v>206</v>
      </c>
      <c r="E3557" s="109" t="s">
        <v>6736</v>
      </c>
    </row>
    <row r="3558" spans="1:5">
      <c r="A3558" s="108">
        <v>41189</v>
      </c>
      <c r="B3558" s="108" t="s">
        <v>6737</v>
      </c>
      <c r="C3558" s="108" t="s">
        <v>202</v>
      </c>
      <c r="D3558" s="108" t="s">
        <v>206</v>
      </c>
      <c r="E3558" s="109" t="s">
        <v>6738</v>
      </c>
    </row>
    <row r="3559" spans="1:5">
      <c r="A3559" s="108">
        <v>41190</v>
      </c>
      <c r="B3559" s="108" t="s">
        <v>6739</v>
      </c>
      <c r="C3559" s="108" t="s">
        <v>202</v>
      </c>
      <c r="D3559" s="108" t="s">
        <v>206</v>
      </c>
      <c r="E3559" s="109" t="s">
        <v>6740</v>
      </c>
    </row>
    <row r="3560" spans="1:5">
      <c r="A3560" s="108">
        <v>41191</v>
      </c>
      <c r="B3560" s="108" t="s">
        <v>6741</v>
      </c>
      <c r="C3560" s="108" t="s">
        <v>202</v>
      </c>
      <c r="D3560" s="108" t="s">
        <v>206</v>
      </c>
      <c r="E3560" s="109" t="s">
        <v>6742</v>
      </c>
    </row>
    <row r="3561" spans="1:5">
      <c r="A3561" s="108">
        <v>41192</v>
      </c>
      <c r="B3561" s="108" t="s">
        <v>6743</v>
      </c>
      <c r="C3561" s="108" t="s">
        <v>202</v>
      </c>
      <c r="D3561" s="108" t="s">
        <v>206</v>
      </c>
      <c r="E3561" s="109" t="s">
        <v>6744</v>
      </c>
    </row>
    <row r="3562" spans="1:5">
      <c r="A3562" s="108">
        <v>41193</v>
      </c>
      <c r="B3562" s="108" t="s">
        <v>6745</v>
      </c>
      <c r="C3562" s="108" t="s">
        <v>202</v>
      </c>
      <c r="D3562" s="108" t="s">
        <v>206</v>
      </c>
      <c r="E3562" s="109" t="s">
        <v>6746</v>
      </c>
    </row>
    <row r="3563" spans="1:5">
      <c r="A3563" s="108">
        <v>41194</v>
      </c>
      <c r="B3563" s="108" t="s">
        <v>6747</v>
      </c>
      <c r="C3563" s="108" t="s">
        <v>202</v>
      </c>
      <c r="D3563" s="108" t="s">
        <v>206</v>
      </c>
      <c r="E3563" s="109" t="s">
        <v>6748</v>
      </c>
    </row>
    <row r="3564" spans="1:5">
      <c r="A3564" s="108">
        <v>5044</v>
      </c>
      <c r="B3564" s="108" t="s">
        <v>6749</v>
      </c>
      <c r="C3564" s="108" t="s">
        <v>202</v>
      </c>
      <c r="D3564" s="108" t="s">
        <v>206</v>
      </c>
      <c r="E3564" s="109" t="s">
        <v>6750</v>
      </c>
    </row>
    <row r="3565" spans="1:5">
      <c r="A3565" s="108">
        <v>5059</v>
      </c>
      <c r="B3565" s="108" t="s">
        <v>6751</v>
      </c>
      <c r="C3565" s="108" t="s">
        <v>202</v>
      </c>
      <c r="D3565" s="108" t="s">
        <v>206</v>
      </c>
      <c r="E3565" s="109" t="s">
        <v>6752</v>
      </c>
    </row>
    <row r="3566" spans="1:5">
      <c r="A3566" s="108">
        <v>41201</v>
      </c>
      <c r="B3566" s="108" t="s">
        <v>6753</v>
      </c>
      <c r="C3566" s="108" t="s">
        <v>202</v>
      </c>
      <c r="D3566" s="108" t="s">
        <v>206</v>
      </c>
      <c r="E3566" s="109" t="s">
        <v>6754</v>
      </c>
    </row>
    <row r="3567" spans="1:5">
      <c r="A3567" s="108">
        <v>41199</v>
      </c>
      <c r="B3567" s="108" t="s">
        <v>6755</v>
      </c>
      <c r="C3567" s="108" t="s">
        <v>202</v>
      </c>
      <c r="D3567" s="108" t="s">
        <v>206</v>
      </c>
      <c r="E3567" s="109" t="s">
        <v>6756</v>
      </c>
    </row>
    <row r="3568" spans="1:5">
      <c r="A3568" s="108">
        <v>5057</v>
      </c>
      <c r="B3568" s="108" t="s">
        <v>6757</v>
      </c>
      <c r="C3568" s="108" t="s">
        <v>202</v>
      </c>
      <c r="D3568" s="108" t="s">
        <v>206</v>
      </c>
      <c r="E3568" s="109" t="s">
        <v>6758</v>
      </c>
    </row>
    <row r="3569" spans="1:5">
      <c r="A3569" s="108">
        <v>41200</v>
      </c>
      <c r="B3569" s="108" t="s">
        <v>6759</v>
      </c>
      <c r="C3569" s="108" t="s">
        <v>202</v>
      </c>
      <c r="D3569" s="108" t="s">
        <v>206</v>
      </c>
      <c r="E3569" s="109" t="s">
        <v>6760</v>
      </c>
    </row>
    <row r="3570" spans="1:5">
      <c r="A3570" s="108">
        <v>41205</v>
      </c>
      <c r="B3570" s="108" t="s">
        <v>6761</v>
      </c>
      <c r="C3570" s="108" t="s">
        <v>202</v>
      </c>
      <c r="D3570" s="108" t="s">
        <v>206</v>
      </c>
      <c r="E3570" s="109" t="s">
        <v>6762</v>
      </c>
    </row>
    <row r="3571" spans="1:5">
      <c r="A3571" s="108">
        <v>41202</v>
      </c>
      <c r="B3571" s="108" t="s">
        <v>6763</v>
      </c>
      <c r="C3571" s="108" t="s">
        <v>202</v>
      </c>
      <c r="D3571" s="108" t="s">
        <v>206</v>
      </c>
      <c r="E3571" s="109" t="s">
        <v>6764</v>
      </c>
    </row>
    <row r="3572" spans="1:5">
      <c r="A3572" s="108">
        <v>41206</v>
      </c>
      <c r="B3572" s="108" t="s">
        <v>6765</v>
      </c>
      <c r="C3572" s="108" t="s">
        <v>202</v>
      </c>
      <c r="D3572" s="108" t="s">
        <v>206</v>
      </c>
      <c r="E3572" s="109" t="s">
        <v>6766</v>
      </c>
    </row>
    <row r="3573" spans="1:5">
      <c r="A3573" s="108">
        <v>12372</v>
      </c>
      <c r="B3573" s="108" t="s">
        <v>6767</v>
      </c>
      <c r="C3573" s="108" t="s">
        <v>202</v>
      </c>
      <c r="D3573" s="108" t="s">
        <v>206</v>
      </c>
      <c r="E3573" s="109" t="s">
        <v>6768</v>
      </c>
    </row>
    <row r="3574" spans="1:5">
      <c r="A3574" s="108">
        <v>41207</v>
      </c>
      <c r="B3574" s="108" t="s">
        <v>6769</v>
      </c>
      <c r="C3574" s="108" t="s">
        <v>202</v>
      </c>
      <c r="D3574" s="108" t="s">
        <v>206</v>
      </c>
      <c r="E3574" s="109" t="s">
        <v>6770</v>
      </c>
    </row>
    <row r="3575" spans="1:5">
      <c r="A3575" s="108">
        <v>41203</v>
      </c>
      <c r="B3575" s="108" t="s">
        <v>6771</v>
      </c>
      <c r="C3575" s="108" t="s">
        <v>202</v>
      </c>
      <c r="D3575" s="108" t="s">
        <v>206</v>
      </c>
      <c r="E3575" s="109" t="s">
        <v>6772</v>
      </c>
    </row>
    <row r="3576" spans="1:5">
      <c r="A3576" s="108">
        <v>41204</v>
      </c>
      <c r="B3576" s="108" t="s">
        <v>6773</v>
      </c>
      <c r="C3576" s="108" t="s">
        <v>202</v>
      </c>
      <c r="D3576" s="108" t="s">
        <v>206</v>
      </c>
      <c r="E3576" s="109" t="s">
        <v>6774</v>
      </c>
    </row>
    <row r="3577" spans="1:5">
      <c r="A3577" s="108">
        <v>41210</v>
      </c>
      <c r="B3577" s="108" t="s">
        <v>6775</v>
      </c>
      <c r="C3577" s="108" t="s">
        <v>202</v>
      </c>
      <c r="D3577" s="108" t="s">
        <v>206</v>
      </c>
      <c r="E3577" s="109" t="s">
        <v>6776</v>
      </c>
    </row>
    <row r="3578" spans="1:5">
      <c r="A3578" s="108">
        <v>41208</v>
      </c>
      <c r="B3578" s="108" t="s">
        <v>6777</v>
      </c>
      <c r="C3578" s="108" t="s">
        <v>202</v>
      </c>
      <c r="D3578" s="108" t="s">
        <v>206</v>
      </c>
      <c r="E3578" s="109" t="s">
        <v>6778</v>
      </c>
    </row>
    <row r="3579" spans="1:5">
      <c r="A3579" s="108">
        <v>41211</v>
      </c>
      <c r="B3579" s="108" t="s">
        <v>6779</v>
      </c>
      <c r="C3579" s="108" t="s">
        <v>202</v>
      </c>
      <c r="D3579" s="108" t="s">
        <v>206</v>
      </c>
      <c r="E3579" s="109" t="s">
        <v>6780</v>
      </c>
    </row>
    <row r="3580" spans="1:5">
      <c r="A3580" s="108">
        <v>13339</v>
      </c>
      <c r="B3580" s="108" t="s">
        <v>6781</v>
      </c>
      <c r="C3580" s="108" t="s">
        <v>202</v>
      </c>
      <c r="D3580" s="108" t="s">
        <v>206</v>
      </c>
      <c r="E3580" s="109" t="s">
        <v>6782</v>
      </c>
    </row>
    <row r="3581" spans="1:5">
      <c r="A3581" s="108">
        <v>41213</v>
      </c>
      <c r="B3581" s="108" t="s">
        <v>6783</v>
      </c>
      <c r="C3581" s="108" t="s">
        <v>202</v>
      </c>
      <c r="D3581" s="108" t="s">
        <v>206</v>
      </c>
      <c r="E3581" s="109" t="s">
        <v>6784</v>
      </c>
    </row>
    <row r="3582" spans="1:5">
      <c r="A3582" s="108">
        <v>41209</v>
      </c>
      <c r="B3582" s="108" t="s">
        <v>6785</v>
      </c>
      <c r="C3582" s="108" t="s">
        <v>202</v>
      </c>
      <c r="D3582" s="108" t="s">
        <v>206</v>
      </c>
      <c r="E3582" s="109" t="s">
        <v>6786</v>
      </c>
    </row>
    <row r="3583" spans="1:5">
      <c r="A3583" s="108">
        <v>41216</v>
      </c>
      <c r="B3583" s="108" t="s">
        <v>6787</v>
      </c>
      <c r="C3583" s="108" t="s">
        <v>202</v>
      </c>
      <c r="D3583" s="108" t="s">
        <v>206</v>
      </c>
      <c r="E3583" s="109" t="s">
        <v>6788</v>
      </c>
    </row>
    <row r="3584" spans="1:5">
      <c r="A3584" s="108">
        <v>41217</v>
      </c>
      <c r="B3584" s="108" t="s">
        <v>6789</v>
      </c>
      <c r="C3584" s="108" t="s">
        <v>202</v>
      </c>
      <c r="D3584" s="108" t="s">
        <v>206</v>
      </c>
      <c r="E3584" s="109" t="s">
        <v>6790</v>
      </c>
    </row>
    <row r="3585" spans="1:5">
      <c r="A3585" s="108">
        <v>41218</v>
      </c>
      <c r="B3585" s="108" t="s">
        <v>6791</v>
      </c>
      <c r="C3585" s="108" t="s">
        <v>202</v>
      </c>
      <c r="D3585" s="108" t="s">
        <v>206</v>
      </c>
      <c r="E3585" s="109" t="s">
        <v>6792</v>
      </c>
    </row>
    <row r="3586" spans="1:5">
      <c r="A3586" s="108">
        <v>41214</v>
      </c>
      <c r="B3586" s="108" t="s">
        <v>6793</v>
      </c>
      <c r="C3586" s="108" t="s">
        <v>202</v>
      </c>
      <c r="D3586" s="108" t="s">
        <v>206</v>
      </c>
      <c r="E3586" s="109" t="s">
        <v>6794</v>
      </c>
    </row>
    <row r="3587" spans="1:5">
      <c r="A3587" s="108">
        <v>41215</v>
      </c>
      <c r="B3587" s="108" t="s">
        <v>6795</v>
      </c>
      <c r="C3587" s="108" t="s">
        <v>202</v>
      </c>
      <c r="D3587" s="108" t="s">
        <v>206</v>
      </c>
      <c r="E3587" s="109" t="s">
        <v>6796</v>
      </c>
    </row>
    <row r="3588" spans="1:5">
      <c r="A3588" s="108">
        <v>41221</v>
      </c>
      <c r="B3588" s="108" t="s">
        <v>6797</v>
      </c>
      <c r="C3588" s="108" t="s">
        <v>202</v>
      </c>
      <c r="D3588" s="108" t="s">
        <v>206</v>
      </c>
      <c r="E3588" s="109" t="s">
        <v>6798</v>
      </c>
    </row>
    <row r="3589" spans="1:5">
      <c r="A3589" s="108">
        <v>41222</v>
      </c>
      <c r="B3589" s="108" t="s">
        <v>6799</v>
      </c>
      <c r="C3589" s="108" t="s">
        <v>202</v>
      </c>
      <c r="D3589" s="108" t="s">
        <v>206</v>
      </c>
      <c r="E3589" s="109" t="s">
        <v>6800</v>
      </c>
    </row>
    <row r="3590" spans="1:5">
      <c r="A3590" s="108">
        <v>41195</v>
      </c>
      <c r="B3590" s="108" t="s">
        <v>6801</v>
      </c>
      <c r="C3590" s="108" t="s">
        <v>202</v>
      </c>
      <c r="D3590" s="108" t="s">
        <v>206</v>
      </c>
      <c r="E3590" s="109" t="s">
        <v>6802</v>
      </c>
    </row>
    <row r="3591" spans="1:5">
      <c r="A3591" s="108">
        <v>41198</v>
      </c>
      <c r="B3591" s="108" t="s">
        <v>6803</v>
      </c>
      <c r="C3591" s="108" t="s">
        <v>202</v>
      </c>
      <c r="D3591" s="108" t="s">
        <v>206</v>
      </c>
      <c r="E3591" s="109" t="s">
        <v>6804</v>
      </c>
    </row>
    <row r="3592" spans="1:5">
      <c r="A3592" s="108">
        <v>41196</v>
      </c>
      <c r="B3592" s="108" t="s">
        <v>6805</v>
      </c>
      <c r="C3592" s="108" t="s">
        <v>202</v>
      </c>
      <c r="D3592" s="108" t="s">
        <v>206</v>
      </c>
      <c r="E3592" s="109" t="s">
        <v>6806</v>
      </c>
    </row>
    <row r="3593" spans="1:5">
      <c r="A3593" s="108">
        <v>5033</v>
      </c>
      <c r="B3593" s="108" t="s">
        <v>6807</v>
      </c>
      <c r="C3593" s="108" t="s">
        <v>202</v>
      </c>
      <c r="D3593" s="108" t="s">
        <v>206</v>
      </c>
      <c r="E3593" s="109" t="s">
        <v>6808</v>
      </c>
    </row>
    <row r="3594" spans="1:5">
      <c r="A3594" s="108">
        <v>41197</v>
      </c>
      <c r="B3594" s="108" t="s">
        <v>6809</v>
      </c>
      <c r="C3594" s="108" t="s">
        <v>202</v>
      </c>
      <c r="D3594" s="108" t="s">
        <v>206</v>
      </c>
      <c r="E3594" s="109" t="s">
        <v>6810</v>
      </c>
    </row>
    <row r="3595" spans="1:5">
      <c r="A3595" s="108">
        <v>12388</v>
      </c>
      <c r="B3595" s="108" t="s">
        <v>6811</v>
      </c>
      <c r="C3595" s="108" t="s">
        <v>202</v>
      </c>
      <c r="D3595" s="108" t="s">
        <v>206</v>
      </c>
      <c r="E3595" s="109" t="s">
        <v>6812</v>
      </c>
    </row>
    <row r="3596" spans="1:5">
      <c r="A3596" s="108">
        <v>2731</v>
      </c>
      <c r="B3596" s="108" t="s">
        <v>6813</v>
      </c>
      <c r="C3596" s="108" t="s">
        <v>290</v>
      </c>
      <c r="D3596" s="108" t="s">
        <v>203</v>
      </c>
      <c r="E3596" s="109" t="s">
        <v>6814</v>
      </c>
    </row>
    <row r="3597" spans="1:5">
      <c r="A3597" s="108">
        <v>41457</v>
      </c>
      <c r="B3597" s="108" t="s">
        <v>6815</v>
      </c>
      <c r="C3597" s="108" t="s">
        <v>202</v>
      </c>
      <c r="D3597" s="108" t="s">
        <v>203</v>
      </c>
      <c r="E3597" s="109" t="s">
        <v>6816</v>
      </c>
    </row>
    <row r="3598" spans="1:5">
      <c r="A3598" s="108">
        <v>41458</v>
      </c>
      <c r="B3598" s="108" t="s">
        <v>6817</v>
      </c>
      <c r="C3598" s="108" t="s">
        <v>202</v>
      </c>
      <c r="D3598" s="108" t="s">
        <v>203</v>
      </c>
      <c r="E3598" s="109" t="s">
        <v>6818</v>
      </c>
    </row>
    <row r="3599" spans="1:5">
      <c r="A3599" s="108">
        <v>41459</v>
      </c>
      <c r="B3599" s="108" t="s">
        <v>6819</v>
      </c>
      <c r="C3599" s="108" t="s">
        <v>202</v>
      </c>
      <c r="D3599" s="108" t="s">
        <v>203</v>
      </c>
      <c r="E3599" s="109" t="s">
        <v>6820</v>
      </c>
    </row>
    <row r="3600" spans="1:5">
      <c r="A3600" s="108">
        <v>41461</v>
      </c>
      <c r="B3600" s="108" t="s">
        <v>6821</v>
      </c>
      <c r="C3600" s="108" t="s">
        <v>202</v>
      </c>
      <c r="D3600" s="108" t="s">
        <v>203</v>
      </c>
      <c r="E3600" s="109" t="s">
        <v>6822</v>
      </c>
    </row>
    <row r="3601" spans="1:5">
      <c r="A3601" s="108">
        <v>44537</v>
      </c>
      <c r="B3601" s="108" t="s">
        <v>6823</v>
      </c>
      <c r="C3601" s="108" t="s">
        <v>2206</v>
      </c>
      <c r="D3601" s="108" t="s">
        <v>203</v>
      </c>
      <c r="E3601" s="109" t="s">
        <v>6824</v>
      </c>
    </row>
    <row r="3602" spans="1:5">
      <c r="A3602" s="108">
        <v>11844</v>
      </c>
      <c r="B3602" s="108" t="s">
        <v>6825</v>
      </c>
      <c r="C3602" s="108" t="s">
        <v>290</v>
      </c>
      <c r="D3602" s="108" t="s">
        <v>203</v>
      </c>
      <c r="E3602" s="109" t="s">
        <v>2097</v>
      </c>
    </row>
    <row r="3603" spans="1:5">
      <c r="A3603" s="108">
        <v>4465</v>
      </c>
      <c r="B3603" s="108" t="s">
        <v>6826</v>
      </c>
      <c r="C3603" s="108" t="s">
        <v>290</v>
      </c>
      <c r="D3603" s="108" t="s">
        <v>203</v>
      </c>
      <c r="E3603" s="109" t="s">
        <v>6827</v>
      </c>
    </row>
    <row r="3604" spans="1:5">
      <c r="A3604" s="108">
        <v>35273</v>
      </c>
      <c r="B3604" s="108" t="s">
        <v>6828</v>
      </c>
      <c r="C3604" s="108" t="s">
        <v>290</v>
      </c>
      <c r="D3604" s="108" t="s">
        <v>203</v>
      </c>
      <c r="E3604" s="109" t="s">
        <v>6829</v>
      </c>
    </row>
    <row r="3605" spans="1:5">
      <c r="A3605" s="108">
        <v>4470</v>
      </c>
      <c r="B3605" s="108" t="s">
        <v>6830</v>
      </c>
      <c r="C3605" s="108" t="s">
        <v>290</v>
      </c>
      <c r="D3605" s="108" t="s">
        <v>203</v>
      </c>
      <c r="E3605" s="109" t="s">
        <v>6831</v>
      </c>
    </row>
    <row r="3606" spans="1:5">
      <c r="A3606" s="108">
        <v>20204</v>
      </c>
      <c r="B3606" s="108" t="s">
        <v>6832</v>
      </c>
      <c r="C3606" s="108" t="s">
        <v>290</v>
      </c>
      <c r="D3606" s="108" t="s">
        <v>203</v>
      </c>
      <c r="E3606" s="109" t="s">
        <v>6833</v>
      </c>
    </row>
    <row r="3607" spans="1:5">
      <c r="A3607" s="108">
        <v>20208</v>
      </c>
      <c r="B3607" s="108" t="s">
        <v>6834</v>
      </c>
      <c r="C3607" s="108" t="s">
        <v>290</v>
      </c>
      <c r="D3607" s="108" t="s">
        <v>203</v>
      </c>
      <c r="E3607" s="109" t="s">
        <v>6835</v>
      </c>
    </row>
    <row r="3608" spans="1:5">
      <c r="A3608" s="108">
        <v>4437</v>
      </c>
      <c r="B3608" s="108" t="s">
        <v>6836</v>
      </c>
      <c r="C3608" s="108" t="s">
        <v>290</v>
      </c>
      <c r="D3608" s="108" t="s">
        <v>203</v>
      </c>
      <c r="E3608" s="109" t="s">
        <v>6837</v>
      </c>
    </row>
    <row r="3609" spans="1:5">
      <c r="A3609" s="108">
        <v>14580</v>
      </c>
      <c r="B3609" s="108" t="s">
        <v>6838</v>
      </c>
      <c r="C3609" s="108" t="s">
        <v>290</v>
      </c>
      <c r="D3609" s="108" t="s">
        <v>203</v>
      </c>
      <c r="E3609" s="109" t="s">
        <v>6837</v>
      </c>
    </row>
    <row r="3610" spans="1:5">
      <c r="A3610" s="108">
        <v>40304</v>
      </c>
      <c r="B3610" s="108" t="s">
        <v>6839</v>
      </c>
      <c r="C3610" s="108" t="s">
        <v>297</v>
      </c>
      <c r="D3610" s="108" t="s">
        <v>203</v>
      </c>
      <c r="E3610" s="109" t="s">
        <v>6840</v>
      </c>
    </row>
    <row r="3611" spans="1:5">
      <c r="A3611" s="108">
        <v>5065</v>
      </c>
      <c r="B3611" s="108" t="s">
        <v>6841</v>
      </c>
      <c r="C3611" s="108" t="s">
        <v>297</v>
      </c>
      <c r="D3611" s="108" t="s">
        <v>203</v>
      </c>
      <c r="E3611" s="109" t="s">
        <v>6842</v>
      </c>
    </row>
    <row r="3612" spans="1:5">
      <c r="A3612" s="108">
        <v>5072</v>
      </c>
      <c r="B3612" s="108" t="s">
        <v>6843</v>
      </c>
      <c r="C3612" s="108" t="s">
        <v>297</v>
      </c>
      <c r="D3612" s="108" t="s">
        <v>203</v>
      </c>
      <c r="E3612" s="109" t="s">
        <v>6844</v>
      </c>
    </row>
    <row r="3613" spans="1:5">
      <c r="A3613" s="108">
        <v>5066</v>
      </c>
      <c r="B3613" s="108" t="s">
        <v>6845</v>
      </c>
      <c r="C3613" s="108" t="s">
        <v>297</v>
      </c>
      <c r="D3613" s="108" t="s">
        <v>203</v>
      </c>
      <c r="E3613" s="109" t="s">
        <v>6846</v>
      </c>
    </row>
    <row r="3614" spans="1:5">
      <c r="A3614" s="108">
        <v>5063</v>
      </c>
      <c r="B3614" s="108" t="s">
        <v>6847</v>
      </c>
      <c r="C3614" s="108" t="s">
        <v>297</v>
      </c>
      <c r="D3614" s="108" t="s">
        <v>203</v>
      </c>
      <c r="E3614" s="109" t="s">
        <v>6848</v>
      </c>
    </row>
    <row r="3615" spans="1:5">
      <c r="A3615" s="108">
        <v>20247</v>
      </c>
      <c r="B3615" s="108" t="s">
        <v>6849</v>
      </c>
      <c r="C3615" s="108" t="s">
        <v>297</v>
      </c>
      <c r="D3615" s="108" t="s">
        <v>203</v>
      </c>
      <c r="E3615" s="109" t="s">
        <v>6474</v>
      </c>
    </row>
    <row r="3616" spans="1:5">
      <c r="A3616" s="108">
        <v>5074</v>
      </c>
      <c r="B3616" s="108" t="s">
        <v>6850</v>
      </c>
      <c r="C3616" s="108" t="s">
        <v>297</v>
      </c>
      <c r="D3616" s="108" t="s">
        <v>203</v>
      </c>
      <c r="E3616" s="109" t="s">
        <v>6851</v>
      </c>
    </row>
    <row r="3617" spans="1:5">
      <c r="A3617" s="108">
        <v>5067</v>
      </c>
      <c r="B3617" s="108" t="s">
        <v>6852</v>
      </c>
      <c r="C3617" s="108" t="s">
        <v>297</v>
      </c>
      <c r="D3617" s="108" t="s">
        <v>203</v>
      </c>
      <c r="E3617" s="109" t="s">
        <v>4329</v>
      </c>
    </row>
    <row r="3618" spans="1:5">
      <c r="A3618" s="108">
        <v>5078</v>
      </c>
      <c r="B3618" s="108" t="s">
        <v>6853</v>
      </c>
      <c r="C3618" s="108" t="s">
        <v>297</v>
      </c>
      <c r="D3618" s="108" t="s">
        <v>203</v>
      </c>
      <c r="E3618" s="109" t="s">
        <v>6147</v>
      </c>
    </row>
    <row r="3619" spans="1:5">
      <c r="A3619" s="108">
        <v>5068</v>
      </c>
      <c r="B3619" s="108" t="s">
        <v>6854</v>
      </c>
      <c r="C3619" s="108" t="s">
        <v>297</v>
      </c>
      <c r="D3619" s="108" t="s">
        <v>203</v>
      </c>
      <c r="E3619" s="109" t="s">
        <v>6855</v>
      </c>
    </row>
    <row r="3620" spans="1:5">
      <c r="A3620" s="108">
        <v>5073</v>
      </c>
      <c r="B3620" s="108" t="s">
        <v>6856</v>
      </c>
      <c r="C3620" s="108" t="s">
        <v>297</v>
      </c>
      <c r="D3620" s="108" t="s">
        <v>203</v>
      </c>
      <c r="E3620" s="109" t="s">
        <v>3314</v>
      </c>
    </row>
    <row r="3621" spans="1:5">
      <c r="A3621" s="108">
        <v>5069</v>
      </c>
      <c r="B3621" s="108" t="s">
        <v>6857</v>
      </c>
      <c r="C3621" s="108" t="s">
        <v>297</v>
      </c>
      <c r="D3621" s="108" t="s">
        <v>203</v>
      </c>
      <c r="E3621" s="109" t="s">
        <v>3314</v>
      </c>
    </row>
    <row r="3622" spans="1:5">
      <c r="A3622" s="108">
        <v>5070</v>
      </c>
      <c r="B3622" s="108" t="s">
        <v>6858</v>
      </c>
      <c r="C3622" s="108" t="s">
        <v>297</v>
      </c>
      <c r="D3622" s="108" t="s">
        <v>203</v>
      </c>
      <c r="E3622" s="109" t="s">
        <v>6859</v>
      </c>
    </row>
    <row r="3623" spans="1:5">
      <c r="A3623" s="108">
        <v>5071</v>
      </c>
      <c r="B3623" s="108" t="s">
        <v>6860</v>
      </c>
      <c r="C3623" s="108" t="s">
        <v>297</v>
      </c>
      <c r="D3623" s="108" t="s">
        <v>203</v>
      </c>
      <c r="E3623" s="109" t="s">
        <v>6855</v>
      </c>
    </row>
    <row r="3624" spans="1:5">
      <c r="A3624" s="108">
        <v>5061</v>
      </c>
      <c r="B3624" s="108" t="s">
        <v>6861</v>
      </c>
      <c r="C3624" s="108" t="s">
        <v>297</v>
      </c>
      <c r="D3624" s="108" t="s">
        <v>215</v>
      </c>
      <c r="E3624" s="109" t="s">
        <v>6862</v>
      </c>
    </row>
    <row r="3625" spans="1:5">
      <c r="A3625" s="108">
        <v>5075</v>
      </c>
      <c r="B3625" s="108" t="s">
        <v>6863</v>
      </c>
      <c r="C3625" s="108" t="s">
        <v>297</v>
      </c>
      <c r="D3625" s="108" t="s">
        <v>203</v>
      </c>
      <c r="E3625" s="109" t="s">
        <v>6855</v>
      </c>
    </row>
    <row r="3626" spans="1:5">
      <c r="A3626" s="108">
        <v>39027</v>
      </c>
      <c r="B3626" s="108" t="s">
        <v>6864</v>
      </c>
      <c r="C3626" s="108" t="s">
        <v>297</v>
      </c>
      <c r="D3626" s="108" t="s">
        <v>203</v>
      </c>
      <c r="E3626" s="109" t="s">
        <v>6082</v>
      </c>
    </row>
    <row r="3627" spans="1:5">
      <c r="A3627" s="108">
        <v>5062</v>
      </c>
      <c r="B3627" s="108" t="s">
        <v>6865</v>
      </c>
      <c r="C3627" s="108" t="s">
        <v>297</v>
      </c>
      <c r="D3627" s="108" t="s">
        <v>203</v>
      </c>
      <c r="E3627" s="109" t="s">
        <v>6866</v>
      </c>
    </row>
    <row r="3628" spans="1:5">
      <c r="A3628" s="108">
        <v>40568</v>
      </c>
      <c r="B3628" s="108" t="s">
        <v>6867</v>
      </c>
      <c r="C3628" s="108" t="s">
        <v>297</v>
      </c>
      <c r="D3628" s="108" t="s">
        <v>203</v>
      </c>
      <c r="E3628" s="109" t="s">
        <v>4721</v>
      </c>
    </row>
    <row r="3629" spans="1:5">
      <c r="A3629" s="108">
        <v>39026</v>
      </c>
      <c r="B3629" s="108" t="s">
        <v>6868</v>
      </c>
      <c r="C3629" s="108" t="s">
        <v>297</v>
      </c>
      <c r="D3629" s="108" t="s">
        <v>203</v>
      </c>
      <c r="E3629" s="109" t="s">
        <v>6869</v>
      </c>
    </row>
    <row r="3630" spans="1:5">
      <c r="A3630" s="108">
        <v>42431</v>
      </c>
      <c r="B3630" s="108" t="s">
        <v>6870</v>
      </c>
      <c r="C3630" s="108" t="s">
        <v>202</v>
      </c>
      <c r="D3630" s="108" t="s">
        <v>206</v>
      </c>
      <c r="E3630" s="109" t="s">
        <v>6871</v>
      </c>
    </row>
    <row r="3631" spans="1:5">
      <c r="A3631" s="108">
        <v>44074</v>
      </c>
      <c r="B3631" s="108" t="s">
        <v>6872</v>
      </c>
      <c r="C3631" s="108" t="s">
        <v>300</v>
      </c>
      <c r="D3631" s="108" t="s">
        <v>203</v>
      </c>
      <c r="E3631" s="109" t="s">
        <v>6873</v>
      </c>
    </row>
    <row r="3632" spans="1:5">
      <c r="A3632" s="108">
        <v>44072</v>
      </c>
      <c r="B3632" s="108" t="s">
        <v>6874</v>
      </c>
      <c r="C3632" s="108" t="s">
        <v>300</v>
      </c>
      <c r="D3632" s="108" t="s">
        <v>203</v>
      </c>
      <c r="E3632" s="109" t="s">
        <v>6875</v>
      </c>
    </row>
    <row r="3633" spans="1:5">
      <c r="A3633" s="108">
        <v>511</v>
      </c>
      <c r="B3633" s="108" t="s">
        <v>6876</v>
      </c>
      <c r="C3633" s="108" t="s">
        <v>300</v>
      </c>
      <c r="D3633" s="108" t="s">
        <v>215</v>
      </c>
      <c r="E3633" s="109" t="s">
        <v>6877</v>
      </c>
    </row>
    <row r="3634" spans="1:5">
      <c r="A3634" s="108">
        <v>37540</v>
      </c>
      <c r="B3634" s="108" t="s">
        <v>6878</v>
      </c>
      <c r="C3634" s="108" t="s">
        <v>202</v>
      </c>
      <c r="D3634" s="108" t="s">
        <v>203</v>
      </c>
      <c r="E3634" s="109" t="s">
        <v>6879</v>
      </c>
    </row>
    <row r="3635" spans="1:5">
      <c r="A3635" s="108">
        <v>37548</v>
      </c>
      <c r="B3635" s="108" t="s">
        <v>6880</v>
      </c>
      <c r="C3635" s="108" t="s">
        <v>202</v>
      </c>
      <c r="D3635" s="108" t="s">
        <v>203</v>
      </c>
      <c r="E3635" s="109" t="s">
        <v>6881</v>
      </c>
    </row>
    <row r="3636" spans="1:5">
      <c r="A3636" s="108">
        <v>39828</v>
      </c>
      <c r="B3636" s="108" t="s">
        <v>6882</v>
      </c>
      <c r="C3636" s="108" t="s">
        <v>202</v>
      </c>
      <c r="D3636" s="108" t="s">
        <v>203</v>
      </c>
      <c r="E3636" s="109" t="s">
        <v>6883</v>
      </c>
    </row>
    <row r="3637" spans="1:5">
      <c r="A3637" s="108">
        <v>12273</v>
      </c>
      <c r="B3637" s="108" t="s">
        <v>6884</v>
      </c>
      <c r="C3637" s="108" t="s">
        <v>202</v>
      </c>
      <c r="D3637" s="108" t="s">
        <v>203</v>
      </c>
      <c r="E3637" s="109" t="s">
        <v>6885</v>
      </c>
    </row>
    <row r="3638" spans="1:5">
      <c r="A3638" s="108">
        <v>38392</v>
      </c>
      <c r="B3638" s="108" t="s">
        <v>6886</v>
      </c>
      <c r="C3638" s="108" t="s">
        <v>202</v>
      </c>
      <c r="D3638" s="108" t="s">
        <v>203</v>
      </c>
      <c r="E3638" s="109" t="s">
        <v>6887</v>
      </c>
    </row>
    <row r="3639" spans="1:5">
      <c r="A3639" s="108">
        <v>11735</v>
      </c>
      <c r="B3639" s="108" t="s">
        <v>6888</v>
      </c>
      <c r="C3639" s="108" t="s">
        <v>202</v>
      </c>
      <c r="D3639" s="108" t="s">
        <v>203</v>
      </c>
      <c r="E3639" s="109" t="s">
        <v>6889</v>
      </c>
    </row>
    <row r="3640" spans="1:5">
      <c r="A3640" s="108">
        <v>11737</v>
      </c>
      <c r="B3640" s="108" t="s">
        <v>6890</v>
      </c>
      <c r="C3640" s="108" t="s">
        <v>202</v>
      </c>
      <c r="D3640" s="108" t="s">
        <v>203</v>
      </c>
      <c r="E3640" s="109" t="s">
        <v>6891</v>
      </c>
    </row>
    <row r="3641" spans="1:5">
      <c r="A3641" s="108">
        <v>11738</v>
      </c>
      <c r="B3641" s="108" t="s">
        <v>6892</v>
      </c>
      <c r="C3641" s="108" t="s">
        <v>202</v>
      </c>
      <c r="D3641" s="108" t="s">
        <v>203</v>
      </c>
      <c r="E3641" s="109" t="s">
        <v>6893</v>
      </c>
    </row>
    <row r="3642" spans="1:5">
      <c r="A3642" s="108">
        <v>36143</v>
      </c>
      <c r="B3642" s="108" t="s">
        <v>6894</v>
      </c>
      <c r="C3642" s="108" t="s">
        <v>202</v>
      </c>
      <c r="D3642" s="108" t="s">
        <v>203</v>
      </c>
      <c r="E3642" s="109" t="s">
        <v>6895</v>
      </c>
    </row>
    <row r="3643" spans="1:5">
      <c r="A3643" s="108">
        <v>36142</v>
      </c>
      <c r="B3643" s="108" t="s">
        <v>6896</v>
      </c>
      <c r="C3643" s="108" t="s">
        <v>202</v>
      </c>
      <c r="D3643" s="108" t="s">
        <v>203</v>
      </c>
      <c r="E3643" s="109" t="s">
        <v>6111</v>
      </c>
    </row>
    <row r="3644" spans="1:5">
      <c r="A3644" s="108">
        <v>36146</v>
      </c>
      <c r="B3644" s="108" t="s">
        <v>6897</v>
      </c>
      <c r="C3644" s="108" t="s">
        <v>202</v>
      </c>
      <c r="D3644" s="108" t="s">
        <v>203</v>
      </c>
      <c r="E3644" s="109" t="s">
        <v>6898</v>
      </c>
    </row>
    <row r="3645" spans="1:5">
      <c r="A3645" s="108">
        <v>39015</v>
      </c>
      <c r="B3645" s="108" t="s">
        <v>6899</v>
      </c>
      <c r="C3645" s="108" t="s">
        <v>202</v>
      </c>
      <c r="D3645" s="108" t="s">
        <v>206</v>
      </c>
      <c r="E3645" s="109" t="s">
        <v>5393</v>
      </c>
    </row>
    <row r="3646" spans="1:5">
      <c r="A3646" s="108">
        <v>38377</v>
      </c>
      <c r="B3646" s="108" t="s">
        <v>6900</v>
      </c>
      <c r="C3646" s="108" t="s">
        <v>202</v>
      </c>
      <c r="D3646" s="108" t="s">
        <v>203</v>
      </c>
      <c r="E3646" s="109" t="s">
        <v>6901</v>
      </c>
    </row>
    <row r="3647" spans="1:5">
      <c r="A3647" s="108">
        <v>38376</v>
      </c>
      <c r="B3647" s="108" t="s">
        <v>6902</v>
      </c>
      <c r="C3647" s="108" t="s">
        <v>202</v>
      </c>
      <c r="D3647" s="108" t="s">
        <v>203</v>
      </c>
      <c r="E3647" s="109" t="s">
        <v>6903</v>
      </c>
    </row>
    <row r="3648" spans="1:5">
      <c r="A3648" s="108">
        <v>38116</v>
      </c>
      <c r="B3648" s="108" t="s">
        <v>6904</v>
      </c>
      <c r="C3648" s="108" t="s">
        <v>202</v>
      </c>
      <c r="D3648" s="108" t="s">
        <v>203</v>
      </c>
      <c r="E3648" s="109" t="s">
        <v>1686</v>
      </c>
    </row>
    <row r="3649" spans="1:5">
      <c r="A3649" s="108">
        <v>38066</v>
      </c>
      <c r="B3649" s="108" t="s">
        <v>6905</v>
      </c>
      <c r="C3649" s="108" t="s">
        <v>202</v>
      </c>
      <c r="D3649" s="108" t="s">
        <v>203</v>
      </c>
      <c r="E3649" s="109" t="s">
        <v>3735</v>
      </c>
    </row>
    <row r="3650" spans="1:5">
      <c r="A3650" s="108">
        <v>38117</v>
      </c>
      <c r="B3650" s="108" t="s">
        <v>6906</v>
      </c>
      <c r="C3650" s="108" t="s">
        <v>202</v>
      </c>
      <c r="D3650" s="108" t="s">
        <v>203</v>
      </c>
      <c r="E3650" s="109" t="s">
        <v>6907</v>
      </c>
    </row>
    <row r="3651" spans="1:5">
      <c r="A3651" s="108">
        <v>38067</v>
      </c>
      <c r="B3651" s="108" t="s">
        <v>6908</v>
      </c>
      <c r="C3651" s="108" t="s">
        <v>202</v>
      </c>
      <c r="D3651" s="108" t="s">
        <v>203</v>
      </c>
      <c r="E3651" s="109" t="s">
        <v>6909</v>
      </c>
    </row>
    <row r="3652" spans="1:5">
      <c r="A3652" s="108">
        <v>11522</v>
      </c>
      <c r="B3652" s="108" t="s">
        <v>6910</v>
      </c>
      <c r="C3652" s="108" t="s">
        <v>202</v>
      </c>
      <c r="D3652" s="108" t="s">
        <v>203</v>
      </c>
      <c r="E3652" s="109" t="s">
        <v>6911</v>
      </c>
    </row>
    <row r="3653" spans="1:5">
      <c r="A3653" s="108">
        <v>43600</v>
      </c>
      <c r="B3653" s="108" t="s">
        <v>6912</v>
      </c>
      <c r="C3653" s="108" t="s">
        <v>202</v>
      </c>
      <c r="D3653" s="108" t="s">
        <v>203</v>
      </c>
      <c r="E3653" s="109" t="s">
        <v>6913</v>
      </c>
    </row>
    <row r="3654" spans="1:5">
      <c r="A3654" s="108">
        <v>5080</v>
      </c>
      <c r="B3654" s="108" t="s">
        <v>6914</v>
      </c>
      <c r="C3654" s="108" t="s">
        <v>202</v>
      </c>
      <c r="D3654" s="108" t="s">
        <v>203</v>
      </c>
      <c r="E3654" s="109" t="s">
        <v>6915</v>
      </c>
    </row>
    <row r="3655" spans="1:5">
      <c r="A3655" s="108">
        <v>38168</v>
      </c>
      <c r="B3655" s="108" t="s">
        <v>6916</v>
      </c>
      <c r="C3655" s="108" t="s">
        <v>202</v>
      </c>
      <c r="D3655" s="108" t="s">
        <v>203</v>
      </c>
      <c r="E3655" s="109" t="s">
        <v>6917</v>
      </c>
    </row>
    <row r="3656" spans="1:5">
      <c r="A3656" s="108">
        <v>43601</v>
      </c>
      <c r="B3656" s="108" t="s">
        <v>6918</v>
      </c>
      <c r="C3656" s="108" t="s">
        <v>202</v>
      </c>
      <c r="D3656" s="108" t="s">
        <v>203</v>
      </c>
      <c r="E3656" s="109" t="s">
        <v>6919</v>
      </c>
    </row>
    <row r="3657" spans="1:5">
      <c r="A3657" s="108">
        <v>13393</v>
      </c>
      <c r="B3657" s="108" t="s">
        <v>6920</v>
      </c>
      <c r="C3657" s="108" t="s">
        <v>202</v>
      </c>
      <c r="D3657" s="108" t="s">
        <v>206</v>
      </c>
      <c r="E3657" s="109" t="s">
        <v>6921</v>
      </c>
    </row>
    <row r="3658" spans="1:5">
      <c r="A3658" s="108">
        <v>13395</v>
      </c>
      <c r="B3658" s="108" t="s">
        <v>6922</v>
      </c>
      <c r="C3658" s="108" t="s">
        <v>202</v>
      </c>
      <c r="D3658" s="108" t="s">
        <v>206</v>
      </c>
      <c r="E3658" s="109" t="s">
        <v>6923</v>
      </c>
    </row>
    <row r="3659" spans="1:5">
      <c r="A3659" s="108">
        <v>12039</v>
      </c>
      <c r="B3659" s="108" t="s">
        <v>6924</v>
      </c>
      <c r="C3659" s="108" t="s">
        <v>202</v>
      </c>
      <c r="D3659" s="108" t="s">
        <v>206</v>
      </c>
      <c r="E3659" s="109" t="s">
        <v>6925</v>
      </c>
    </row>
    <row r="3660" spans="1:5">
      <c r="A3660" s="108">
        <v>13396</v>
      </c>
      <c r="B3660" s="108" t="s">
        <v>6926</v>
      </c>
      <c r="C3660" s="108" t="s">
        <v>202</v>
      </c>
      <c r="D3660" s="108" t="s">
        <v>206</v>
      </c>
      <c r="E3660" s="109" t="s">
        <v>6927</v>
      </c>
    </row>
    <row r="3661" spans="1:5">
      <c r="A3661" s="108">
        <v>12041</v>
      </c>
      <c r="B3661" s="108" t="s">
        <v>6928</v>
      </c>
      <c r="C3661" s="108" t="s">
        <v>202</v>
      </c>
      <c r="D3661" s="108" t="s">
        <v>206</v>
      </c>
      <c r="E3661" s="109" t="s">
        <v>6929</v>
      </c>
    </row>
    <row r="3662" spans="1:5">
      <c r="A3662" s="108">
        <v>12043</v>
      </c>
      <c r="B3662" s="108" t="s">
        <v>6930</v>
      </c>
      <c r="C3662" s="108" t="s">
        <v>202</v>
      </c>
      <c r="D3662" s="108" t="s">
        <v>206</v>
      </c>
      <c r="E3662" s="109" t="s">
        <v>6931</v>
      </c>
    </row>
    <row r="3663" spans="1:5">
      <c r="A3663" s="108">
        <v>39762</v>
      </c>
      <c r="B3663" s="108" t="s">
        <v>6932</v>
      </c>
      <c r="C3663" s="108" t="s">
        <v>202</v>
      </c>
      <c r="D3663" s="108" t="s">
        <v>206</v>
      </c>
      <c r="E3663" s="109" t="s">
        <v>6933</v>
      </c>
    </row>
    <row r="3664" spans="1:5">
      <c r="A3664" s="108">
        <v>12042</v>
      </c>
      <c r="B3664" s="108" t="s">
        <v>6934</v>
      </c>
      <c r="C3664" s="108" t="s">
        <v>202</v>
      </c>
      <c r="D3664" s="108" t="s">
        <v>206</v>
      </c>
      <c r="E3664" s="109" t="s">
        <v>6935</v>
      </c>
    </row>
    <row r="3665" spans="1:5">
      <c r="A3665" s="108">
        <v>39763</v>
      </c>
      <c r="B3665" s="108" t="s">
        <v>6936</v>
      </c>
      <c r="C3665" s="108" t="s">
        <v>202</v>
      </c>
      <c r="D3665" s="108" t="s">
        <v>206</v>
      </c>
      <c r="E3665" s="109" t="s">
        <v>6937</v>
      </c>
    </row>
    <row r="3666" spans="1:5">
      <c r="A3666" s="108">
        <v>39760</v>
      </c>
      <c r="B3666" s="108" t="s">
        <v>6938</v>
      </c>
      <c r="C3666" s="108" t="s">
        <v>202</v>
      </c>
      <c r="D3666" s="108" t="s">
        <v>206</v>
      </c>
      <c r="E3666" s="109" t="s">
        <v>6939</v>
      </c>
    </row>
    <row r="3667" spans="1:5">
      <c r="A3667" s="108">
        <v>39756</v>
      </c>
      <c r="B3667" s="108" t="s">
        <v>6940</v>
      </c>
      <c r="C3667" s="108" t="s">
        <v>202</v>
      </c>
      <c r="D3667" s="108" t="s">
        <v>206</v>
      </c>
      <c r="E3667" s="109" t="s">
        <v>6941</v>
      </c>
    </row>
    <row r="3668" spans="1:5">
      <c r="A3668" s="108">
        <v>12038</v>
      </c>
      <c r="B3668" s="108" t="s">
        <v>6942</v>
      </c>
      <c r="C3668" s="108" t="s">
        <v>202</v>
      </c>
      <c r="D3668" s="108" t="s">
        <v>206</v>
      </c>
      <c r="E3668" s="109" t="s">
        <v>6943</v>
      </c>
    </row>
    <row r="3669" spans="1:5">
      <c r="A3669" s="108">
        <v>39757</v>
      </c>
      <c r="B3669" s="108" t="s">
        <v>6944</v>
      </c>
      <c r="C3669" s="108" t="s">
        <v>202</v>
      </c>
      <c r="D3669" s="108" t="s">
        <v>206</v>
      </c>
      <c r="E3669" s="109" t="s">
        <v>6945</v>
      </c>
    </row>
    <row r="3670" spans="1:5">
      <c r="A3670" s="108">
        <v>39758</v>
      </c>
      <c r="B3670" s="108" t="s">
        <v>6946</v>
      </c>
      <c r="C3670" s="108" t="s">
        <v>202</v>
      </c>
      <c r="D3670" s="108" t="s">
        <v>206</v>
      </c>
      <c r="E3670" s="109" t="s">
        <v>6947</v>
      </c>
    </row>
    <row r="3671" spans="1:5">
      <c r="A3671" s="108">
        <v>39759</v>
      </c>
      <c r="B3671" s="108" t="s">
        <v>6948</v>
      </c>
      <c r="C3671" s="108" t="s">
        <v>202</v>
      </c>
      <c r="D3671" s="108" t="s">
        <v>206</v>
      </c>
      <c r="E3671" s="109" t="s">
        <v>6949</v>
      </c>
    </row>
    <row r="3672" spans="1:5">
      <c r="A3672" s="108">
        <v>39761</v>
      </c>
      <c r="B3672" s="108" t="s">
        <v>6950</v>
      </c>
      <c r="C3672" s="108" t="s">
        <v>202</v>
      </c>
      <c r="D3672" s="108" t="s">
        <v>206</v>
      </c>
      <c r="E3672" s="109" t="s">
        <v>6951</v>
      </c>
    </row>
    <row r="3673" spans="1:5">
      <c r="A3673" s="108">
        <v>39805</v>
      </c>
      <c r="B3673" s="108" t="s">
        <v>6952</v>
      </c>
      <c r="C3673" s="108" t="s">
        <v>202</v>
      </c>
      <c r="D3673" s="108" t="s">
        <v>203</v>
      </c>
      <c r="E3673" s="109" t="s">
        <v>6953</v>
      </c>
    </row>
    <row r="3674" spans="1:5">
      <c r="A3674" s="108">
        <v>39806</v>
      </c>
      <c r="B3674" s="108" t="s">
        <v>6954</v>
      </c>
      <c r="C3674" s="108" t="s">
        <v>202</v>
      </c>
      <c r="D3674" s="108" t="s">
        <v>203</v>
      </c>
      <c r="E3674" s="109" t="s">
        <v>6955</v>
      </c>
    </row>
    <row r="3675" spans="1:5">
      <c r="A3675" s="108">
        <v>39807</v>
      </c>
      <c r="B3675" s="108" t="s">
        <v>6956</v>
      </c>
      <c r="C3675" s="108" t="s">
        <v>202</v>
      </c>
      <c r="D3675" s="108" t="s">
        <v>203</v>
      </c>
      <c r="E3675" s="109" t="s">
        <v>6957</v>
      </c>
    </row>
    <row r="3676" spans="1:5">
      <c r="A3676" s="108">
        <v>43100</v>
      </c>
      <c r="B3676" s="108" t="s">
        <v>6958</v>
      </c>
      <c r="C3676" s="108" t="s">
        <v>202</v>
      </c>
      <c r="D3676" s="108" t="s">
        <v>203</v>
      </c>
      <c r="E3676" s="109" t="s">
        <v>6959</v>
      </c>
    </row>
    <row r="3677" spans="1:5">
      <c r="A3677" s="108">
        <v>39804</v>
      </c>
      <c r="B3677" s="108" t="s">
        <v>6960</v>
      </c>
      <c r="C3677" s="108" t="s">
        <v>202</v>
      </c>
      <c r="D3677" s="108" t="s">
        <v>203</v>
      </c>
      <c r="E3677" s="109" t="s">
        <v>6961</v>
      </c>
    </row>
    <row r="3678" spans="1:5">
      <c r="A3678" s="108">
        <v>39796</v>
      </c>
      <c r="B3678" s="108" t="s">
        <v>6962</v>
      </c>
      <c r="C3678" s="108" t="s">
        <v>202</v>
      </c>
      <c r="D3678" s="108" t="s">
        <v>203</v>
      </c>
      <c r="E3678" s="109" t="s">
        <v>6963</v>
      </c>
    </row>
    <row r="3679" spans="1:5">
      <c r="A3679" s="108">
        <v>39797</v>
      </c>
      <c r="B3679" s="108" t="s">
        <v>6964</v>
      </c>
      <c r="C3679" s="108" t="s">
        <v>202</v>
      </c>
      <c r="D3679" s="108" t="s">
        <v>215</v>
      </c>
      <c r="E3679" s="109" t="s">
        <v>6965</v>
      </c>
    </row>
    <row r="3680" spans="1:5">
      <c r="A3680" s="108">
        <v>39798</v>
      </c>
      <c r="B3680" s="108" t="s">
        <v>6966</v>
      </c>
      <c r="C3680" s="108" t="s">
        <v>202</v>
      </c>
      <c r="D3680" s="108" t="s">
        <v>203</v>
      </c>
      <c r="E3680" s="109" t="s">
        <v>6967</v>
      </c>
    </row>
    <row r="3681" spans="1:5">
      <c r="A3681" s="108">
        <v>39794</v>
      </c>
      <c r="B3681" s="108" t="s">
        <v>6968</v>
      </c>
      <c r="C3681" s="108" t="s">
        <v>202</v>
      </c>
      <c r="D3681" s="108" t="s">
        <v>203</v>
      </c>
      <c r="E3681" s="109" t="s">
        <v>6969</v>
      </c>
    </row>
    <row r="3682" spans="1:5">
      <c r="A3682" s="108">
        <v>39795</v>
      </c>
      <c r="B3682" s="108" t="s">
        <v>6970</v>
      </c>
      <c r="C3682" s="108" t="s">
        <v>202</v>
      </c>
      <c r="D3682" s="108" t="s">
        <v>203</v>
      </c>
      <c r="E3682" s="109" t="s">
        <v>6971</v>
      </c>
    </row>
    <row r="3683" spans="1:5">
      <c r="A3683" s="108">
        <v>39799</v>
      </c>
      <c r="B3683" s="108" t="s">
        <v>6972</v>
      </c>
      <c r="C3683" s="108" t="s">
        <v>202</v>
      </c>
      <c r="D3683" s="108" t="s">
        <v>203</v>
      </c>
      <c r="E3683" s="109" t="s">
        <v>6973</v>
      </c>
    </row>
    <row r="3684" spans="1:5">
      <c r="A3684" s="108">
        <v>39801</v>
      </c>
      <c r="B3684" s="108" t="s">
        <v>6974</v>
      </c>
      <c r="C3684" s="108" t="s">
        <v>202</v>
      </c>
      <c r="D3684" s="108" t="s">
        <v>203</v>
      </c>
      <c r="E3684" s="109" t="s">
        <v>6975</v>
      </c>
    </row>
    <row r="3685" spans="1:5">
      <c r="A3685" s="108">
        <v>39802</v>
      </c>
      <c r="B3685" s="108" t="s">
        <v>6976</v>
      </c>
      <c r="C3685" s="108" t="s">
        <v>202</v>
      </c>
      <c r="D3685" s="108" t="s">
        <v>203</v>
      </c>
      <c r="E3685" s="109" t="s">
        <v>6977</v>
      </c>
    </row>
    <row r="3686" spans="1:5">
      <c r="A3686" s="108">
        <v>39803</v>
      </c>
      <c r="B3686" s="108" t="s">
        <v>6978</v>
      </c>
      <c r="C3686" s="108" t="s">
        <v>202</v>
      </c>
      <c r="D3686" s="108" t="s">
        <v>203</v>
      </c>
      <c r="E3686" s="109" t="s">
        <v>6979</v>
      </c>
    </row>
    <row r="3687" spans="1:5">
      <c r="A3687" s="108">
        <v>39800</v>
      </c>
      <c r="B3687" s="108" t="s">
        <v>6980</v>
      </c>
      <c r="C3687" s="108" t="s">
        <v>202</v>
      </c>
      <c r="D3687" s="108" t="s">
        <v>203</v>
      </c>
      <c r="E3687" s="109" t="s">
        <v>6981</v>
      </c>
    </row>
    <row r="3688" spans="1:5">
      <c r="A3688" s="108">
        <v>43837</v>
      </c>
      <c r="B3688" s="108" t="s">
        <v>6982</v>
      </c>
      <c r="C3688" s="108" t="s">
        <v>202</v>
      </c>
      <c r="D3688" s="108" t="s">
        <v>203</v>
      </c>
      <c r="E3688" s="109" t="s">
        <v>6983</v>
      </c>
    </row>
    <row r="3689" spans="1:5">
      <c r="A3689" s="108">
        <v>43836</v>
      </c>
      <c r="B3689" s="108" t="s">
        <v>6984</v>
      </c>
      <c r="C3689" s="108" t="s">
        <v>202</v>
      </c>
      <c r="D3689" s="108" t="s">
        <v>203</v>
      </c>
      <c r="E3689" s="109" t="s">
        <v>6985</v>
      </c>
    </row>
    <row r="3690" spans="1:5">
      <c r="A3690" s="108">
        <v>21059</v>
      </c>
      <c r="B3690" s="108" t="s">
        <v>6986</v>
      </c>
      <c r="C3690" s="108" t="s">
        <v>202</v>
      </c>
      <c r="D3690" s="108" t="s">
        <v>206</v>
      </c>
      <c r="E3690" s="109" t="s">
        <v>6987</v>
      </c>
    </row>
    <row r="3691" spans="1:5">
      <c r="A3691" s="108">
        <v>11234</v>
      </c>
      <c r="B3691" s="108" t="s">
        <v>6988</v>
      </c>
      <c r="C3691" s="108" t="s">
        <v>202</v>
      </c>
      <c r="D3691" s="108" t="s">
        <v>206</v>
      </c>
      <c r="E3691" s="109" t="s">
        <v>6989</v>
      </c>
    </row>
    <row r="3692" spans="1:5">
      <c r="A3692" s="108">
        <v>21060</v>
      </c>
      <c r="B3692" s="108" t="s">
        <v>6990</v>
      </c>
      <c r="C3692" s="108" t="s">
        <v>202</v>
      </c>
      <c r="D3692" s="108" t="s">
        <v>206</v>
      </c>
      <c r="E3692" s="109" t="s">
        <v>6991</v>
      </c>
    </row>
    <row r="3693" spans="1:5">
      <c r="A3693" s="108">
        <v>21061</v>
      </c>
      <c r="B3693" s="108" t="s">
        <v>6992</v>
      </c>
      <c r="C3693" s="108" t="s">
        <v>202</v>
      </c>
      <c r="D3693" s="108" t="s">
        <v>206</v>
      </c>
      <c r="E3693" s="109" t="s">
        <v>6993</v>
      </c>
    </row>
    <row r="3694" spans="1:5">
      <c r="A3694" s="108">
        <v>21062</v>
      </c>
      <c r="B3694" s="108" t="s">
        <v>6994</v>
      </c>
      <c r="C3694" s="108" t="s">
        <v>202</v>
      </c>
      <c r="D3694" s="108" t="s">
        <v>206</v>
      </c>
      <c r="E3694" s="109" t="s">
        <v>6995</v>
      </c>
    </row>
    <row r="3695" spans="1:5">
      <c r="A3695" s="108">
        <v>11708</v>
      </c>
      <c r="B3695" s="108" t="s">
        <v>6996</v>
      </c>
      <c r="C3695" s="108" t="s">
        <v>202</v>
      </c>
      <c r="D3695" s="108" t="s">
        <v>206</v>
      </c>
      <c r="E3695" s="109" t="s">
        <v>6997</v>
      </c>
    </row>
    <row r="3696" spans="1:5">
      <c r="A3696" s="108">
        <v>11709</v>
      </c>
      <c r="B3696" s="108" t="s">
        <v>6998</v>
      </c>
      <c r="C3696" s="108" t="s">
        <v>202</v>
      </c>
      <c r="D3696" s="108" t="s">
        <v>206</v>
      </c>
      <c r="E3696" s="109" t="s">
        <v>6999</v>
      </c>
    </row>
    <row r="3697" spans="1:5">
      <c r="A3697" s="108">
        <v>11710</v>
      </c>
      <c r="B3697" s="108" t="s">
        <v>7000</v>
      </c>
      <c r="C3697" s="108" t="s">
        <v>202</v>
      </c>
      <c r="D3697" s="108" t="s">
        <v>206</v>
      </c>
      <c r="E3697" s="109" t="s">
        <v>7001</v>
      </c>
    </row>
    <row r="3698" spans="1:5">
      <c r="A3698" s="108">
        <v>11707</v>
      </c>
      <c r="B3698" s="108" t="s">
        <v>7002</v>
      </c>
      <c r="C3698" s="108" t="s">
        <v>202</v>
      </c>
      <c r="D3698" s="108" t="s">
        <v>206</v>
      </c>
      <c r="E3698" s="109" t="s">
        <v>7003</v>
      </c>
    </row>
    <row r="3699" spans="1:5">
      <c r="A3699" s="108">
        <v>5102</v>
      </c>
      <c r="B3699" s="108" t="s">
        <v>7004</v>
      </c>
      <c r="C3699" s="108" t="s">
        <v>202</v>
      </c>
      <c r="D3699" s="108" t="s">
        <v>203</v>
      </c>
      <c r="E3699" s="109" t="s">
        <v>2697</v>
      </c>
    </row>
    <row r="3700" spans="1:5">
      <c r="A3700" s="108">
        <v>11739</v>
      </c>
      <c r="B3700" s="108" t="s">
        <v>7005</v>
      </c>
      <c r="C3700" s="108" t="s">
        <v>202</v>
      </c>
      <c r="D3700" s="108" t="s">
        <v>203</v>
      </c>
      <c r="E3700" s="109" t="s">
        <v>7006</v>
      </c>
    </row>
    <row r="3701" spans="1:5">
      <c r="A3701" s="108">
        <v>11711</v>
      </c>
      <c r="B3701" s="108" t="s">
        <v>7007</v>
      </c>
      <c r="C3701" s="108" t="s">
        <v>202</v>
      </c>
      <c r="D3701" s="108" t="s">
        <v>203</v>
      </c>
      <c r="E3701" s="109" t="s">
        <v>7008</v>
      </c>
    </row>
    <row r="3702" spans="1:5">
      <c r="A3702" s="108">
        <v>11741</v>
      </c>
      <c r="B3702" s="108" t="s">
        <v>7009</v>
      </c>
      <c r="C3702" s="108" t="s">
        <v>202</v>
      </c>
      <c r="D3702" s="108" t="s">
        <v>203</v>
      </c>
      <c r="E3702" s="109" t="s">
        <v>2251</v>
      </c>
    </row>
    <row r="3703" spans="1:5">
      <c r="A3703" s="108">
        <v>11745</v>
      </c>
      <c r="B3703" s="108" t="s">
        <v>7010</v>
      </c>
      <c r="C3703" s="108" t="s">
        <v>202</v>
      </c>
      <c r="D3703" s="108" t="s">
        <v>203</v>
      </c>
      <c r="E3703" s="109" t="s">
        <v>7011</v>
      </c>
    </row>
    <row r="3704" spans="1:5">
      <c r="A3704" s="108">
        <v>11743</v>
      </c>
      <c r="B3704" s="108" t="s">
        <v>7012</v>
      </c>
      <c r="C3704" s="108" t="s">
        <v>202</v>
      </c>
      <c r="D3704" s="108" t="s">
        <v>203</v>
      </c>
      <c r="E3704" s="109" t="s">
        <v>7013</v>
      </c>
    </row>
    <row r="3705" spans="1:5">
      <c r="A3705" s="108">
        <v>1088</v>
      </c>
      <c r="B3705" s="108" t="s">
        <v>7014</v>
      </c>
      <c r="C3705" s="108" t="s">
        <v>202</v>
      </c>
      <c r="D3705" s="108" t="s">
        <v>203</v>
      </c>
      <c r="E3705" s="109" t="s">
        <v>7015</v>
      </c>
    </row>
    <row r="3706" spans="1:5">
      <c r="A3706" s="108">
        <v>1087</v>
      </c>
      <c r="B3706" s="108" t="s">
        <v>7016</v>
      </c>
      <c r="C3706" s="108" t="s">
        <v>202</v>
      </c>
      <c r="D3706" s="108" t="s">
        <v>203</v>
      </c>
      <c r="E3706" s="109" t="s">
        <v>7017</v>
      </c>
    </row>
    <row r="3707" spans="1:5">
      <c r="A3707" s="108">
        <v>38777</v>
      </c>
      <c r="B3707" s="108" t="s">
        <v>7018</v>
      </c>
      <c r="C3707" s="108" t="s">
        <v>202</v>
      </c>
      <c r="D3707" s="108" t="s">
        <v>203</v>
      </c>
      <c r="E3707" s="109" t="s">
        <v>7019</v>
      </c>
    </row>
    <row r="3708" spans="1:5">
      <c r="A3708" s="108">
        <v>1086</v>
      </c>
      <c r="B3708" s="108" t="s">
        <v>7020</v>
      </c>
      <c r="C3708" s="108" t="s">
        <v>202</v>
      </c>
      <c r="D3708" s="108" t="s">
        <v>203</v>
      </c>
      <c r="E3708" s="109" t="s">
        <v>7021</v>
      </c>
    </row>
    <row r="3709" spans="1:5">
      <c r="A3709" s="108">
        <v>1079</v>
      </c>
      <c r="B3709" s="108" t="s">
        <v>7022</v>
      </c>
      <c r="C3709" s="108" t="s">
        <v>202</v>
      </c>
      <c r="D3709" s="108" t="s">
        <v>203</v>
      </c>
      <c r="E3709" s="109" t="s">
        <v>7023</v>
      </c>
    </row>
    <row r="3710" spans="1:5">
      <c r="A3710" s="108">
        <v>39374</v>
      </c>
      <c r="B3710" s="108" t="s">
        <v>7024</v>
      </c>
      <c r="C3710" s="108" t="s">
        <v>202</v>
      </c>
      <c r="D3710" s="108" t="s">
        <v>215</v>
      </c>
      <c r="E3710" s="109" t="s">
        <v>7025</v>
      </c>
    </row>
    <row r="3711" spans="1:5">
      <c r="A3711" s="108">
        <v>1082</v>
      </c>
      <c r="B3711" s="108" t="s">
        <v>7026</v>
      </c>
      <c r="C3711" s="108" t="s">
        <v>202</v>
      </c>
      <c r="D3711" s="108" t="s">
        <v>203</v>
      </c>
      <c r="E3711" s="109" t="s">
        <v>7027</v>
      </c>
    </row>
    <row r="3712" spans="1:5">
      <c r="A3712" s="108">
        <v>12316</v>
      </c>
      <c r="B3712" s="108" t="s">
        <v>7028</v>
      </c>
      <c r="C3712" s="108" t="s">
        <v>202</v>
      </c>
      <c r="D3712" s="108" t="s">
        <v>203</v>
      </c>
      <c r="E3712" s="109" t="s">
        <v>7029</v>
      </c>
    </row>
    <row r="3713" spans="1:5">
      <c r="A3713" s="108">
        <v>12317</v>
      </c>
      <c r="B3713" s="108" t="s">
        <v>7030</v>
      </c>
      <c r="C3713" s="108" t="s">
        <v>202</v>
      </c>
      <c r="D3713" s="108" t="s">
        <v>203</v>
      </c>
      <c r="E3713" s="109" t="s">
        <v>7031</v>
      </c>
    </row>
    <row r="3714" spans="1:5">
      <c r="A3714" s="108">
        <v>12318</v>
      </c>
      <c r="B3714" s="108" t="s">
        <v>7032</v>
      </c>
      <c r="C3714" s="108" t="s">
        <v>202</v>
      </c>
      <c r="D3714" s="108" t="s">
        <v>203</v>
      </c>
      <c r="E3714" s="109" t="s">
        <v>7033</v>
      </c>
    </row>
    <row r="3715" spans="1:5">
      <c r="A3715" s="108">
        <v>5104</v>
      </c>
      <c r="B3715" s="108" t="s">
        <v>7034</v>
      </c>
      <c r="C3715" s="108" t="s">
        <v>297</v>
      </c>
      <c r="D3715" s="108" t="s">
        <v>206</v>
      </c>
      <c r="E3715" s="109" t="s">
        <v>7035</v>
      </c>
    </row>
    <row r="3716" spans="1:5">
      <c r="A3716" s="108">
        <v>44530</v>
      </c>
      <c r="B3716" s="108" t="s">
        <v>7036</v>
      </c>
      <c r="C3716" s="108" t="s">
        <v>202</v>
      </c>
      <c r="D3716" s="108" t="s">
        <v>203</v>
      </c>
      <c r="E3716" s="109" t="s">
        <v>7037</v>
      </c>
    </row>
    <row r="3717" spans="1:5">
      <c r="A3717" s="108">
        <v>2710</v>
      </c>
      <c r="B3717" s="108" t="s">
        <v>7038</v>
      </c>
      <c r="C3717" s="108" t="s">
        <v>202</v>
      </c>
      <c r="D3717" s="108" t="s">
        <v>203</v>
      </c>
      <c r="E3717" s="109" t="s">
        <v>7039</v>
      </c>
    </row>
    <row r="3718" spans="1:5">
      <c r="A3718" s="108">
        <v>14575</v>
      </c>
      <c r="B3718" s="108" t="s">
        <v>7040</v>
      </c>
      <c r="C3718" s="108" t="s">
        <v>202</v>
      </c>
      <c r="D3718" s="108" t="s">
        <v>206</v>
      </c>
      <c r="E3718" s="109" t="s">
        <v>7041</v>
      </c>
    </row>
    <row r="3719" spans="1:5">
      <c r="A3719" s="108">
        <v>20043</v>
      </c>
      <c r="B3719" s="108" t="s">
        <v>7042</v>
      </c>
      <c r="C3719" s="108" t="s">
        <v>202</v>
      </c>
      <c r="D3719" s="108" t="s">
        <v>203</v>
      </c>
      <c r="E3719" s="109" t="s">
        <v>2074</v>
      </c>
    </row>
    <row r="3720" spans="1:5">
      <c r="A3720" s="108">
        <v>20044</v>
      </c>
      <c r="B3720" s="108" t="s">
        <v>7043</v>
      </c>
      <c r="C3720" s="108" t="s">
        <v>202</v>
      </c>
      <c r="D3720" s="108" t="s">
        <v>203</v>
      </c>
      <c r="E3720" s="109" t="s">
        <v>7044</v>
      </c>
    </row>
    <row r="3721" spans="1:5">
      <c r="A3721" s="108">
        <v>20042</v>
      </c>
      <c r="B3721" s="108" t="s">
        <v>7045</v>
      </c>
      <c r="C3721" s="108" t="s">
        <v>202</v>
      </c>
      <c r="D3721" s="108" t="s">
        <v>203</v>
      </c>
      <c r="E3721" s="109" t="s">
        <v>7046</v>
      </c>
    </row>
    <row r="3722" spans="1:5">
      <c r="A3722" s="108">
        <v>20046</v>
      </c>
      <c r="B3722" s="108" t="s">
        <v>7047</v>
      </c>
      <c r="C3722" s="108" t="s">
        <v>202</v>
      </c>
      <c r="D3722" s="108" t="s">
        <v>203</v>
      </c>
      <c r="E3722" s="109" t="s">
        <v>7048</v>
      </c>
    </row>
    <row r="3723" spans="1:5">
      <c r="A3723" s="108">
        <v>20047</v>
      </c>
      <c r="B3723" s="108" t="s">
        <v>7049</v>
      </c>
      <c r="C3723" s="108" t="s">
        <v>202</v>
      </c>
      <c r="D3723" s="108" t="s">
        <v>203</v>
      </c>
      <c r="E3723" s="109" t="s">
        <v>7050</v>
      </c>
    </row>
    <row r="3724" spans="1:5">
      <c r="A3724" s="108">
        <v>20045</v>
      </c>
      <c r="B3724" s="108" t="s">
        <v>7051</v>
      </c>
      <c r="C3724" s="108" t="s">
        <v>202</v>
      </c>
      <c r="D3724" s="108" t="s">
        <v>203</v>
      </c>
      <c r="E3724" s="109" t="s">
        <v>7052</v>
      </c>
    </row>
    <row r="3725" spans="1:5">
      <c r="A3725" s="108">
        <v>20972</v>
      </c>
      <c r="B3725" s="108" t="s">
        <v>7053</v>
      </c>
      <c r="C3725" s="108" t="s">
        <v>202</v>
      </c>
      <c r="D3725" s="108" t="s">
        <v>206</v>
      </c>
      <c r="E3725" s="109" t="s">
        <v>7054</v>
      </c>
    </row>
    <row r="3726" spans="1:5">
      <c r="A3726" s="108">
        <v>11321</v>
      </c>
      <c r="B3726" s="108" t="s">
        <v>7055</v>
      </c>
      <c r="C3726" s="108" t="s">
        <v>202</v>
      </c>
      <c r="D3726" s="108" t="s">
        <v>206</v>
      </c>
      <c r="E3726" s="109" t="s">
        <v>7056</v>
      </c>
    </row>
    <row r="3727" spans="1:5">
      <c r="A3727" s="108">
        <v>11323</v>
      </c>
      <c r="B3727" s="108" t="s">
        <v>7057</v>
      </c>
      <c r="C3727" s="108" t="s">
        <v>202</v>
      </c>
      <c r="D3727" s="108" t="s">
        <v>206</v>
      </c>
      <c r="E3727" s="109" t="s">
        <v>944</v>
      </c>
    </row>
    <row r="3728" spans="1:5">
      <c r="A3728" s="108">
        <v>20327</v>
      </c>
      <c r="B3728" s="108" t="s">
        <v>7058</v>
      </c>
      <c r="C3728" s="108" t="s">
        <v>202</v>
      </c>
      <c r="D3728" s="108" t="s">
        <v>206</v>
      </c>
      <c r="E3728" s="109" t="s">
        <v>1746</v>
      </c>
    </row>
    <row r="3729" spans="1:5">
      <c r="A3729" s="108">
        <v>13390</v>
      </c>
      <c r="B3729" s="108" t="s">
        <v>7059</v>
      </c>
      <c r="C3729" s="108" t="s">
        <v>202</v>
      </c>
      <c r="D3729" s="108" t="s">
        <v>203</v>
      </c>
      <c r="E3729" s="109" t="s">
        <v>7060</v>
      </c>
    </row>
    <row r="3730" spans="1:5">
      <c r="A3730" s="108">
        <v>6034</v>
      </c>
      <c r="B3730" s="108" t="s">
        <v>7061</v>
      </c>
      <c r="C3730" s="108" t="s">
        <v>202</v>
      </c>
      <c r="D3730" s="108" t="s">
        <v>203</v>
      </c>
      <c r="E3730" s="109" t="s">
        <v>7062</v>
      </c>
    </row>
    <row r="3731" spans="1:5">
      <c r="A3731" s="108">
        <v>6036</v>
      </c>
      <c r="B3731" s="108" t="s">
        <v>7063</v>
      </c>
      <c r="C3731" s="108" t="s">
        <v>202</v>
      </c>
      <c r="D3731" s="108" t="s">
        <v>203</v>
      </c>
      <c r="E3731" s="109" t="s">
        <v>7064</v>
      </c>
    </row>
    <row r="3732" spans="1:5">
      <c r="A3732" s="108">
        <v>6031</v>
      </c>
      <c r="B3732" s="108" t="s">
        <v>7065</v>
      </c>
      <c r="C3732" s="108" t="s">
        <v>202</v>
      </c>
      <c r="D3732" s="108" t="s">
        <v>215</v>
      </c>
      <c r="E3732" s="109" t="s">
        <v>7066</v>
      </c>
    </row>
    <row r="3733" spans="1:5">
      <c r="A3733" s="108">
        <v>6029</v>
      </c>
      <c r="B3733" s="108" t="s">
        <v>7067</v>
      </c>
      <c r="C3733" s="108" t="s">
        <v>202</v>
      </c>
      <c r="D3733" s="108" t="s">
        <v>203</v>
      </c>
      <c r="E3733" s="109" t="s">
        <v>5467</v>
      </c>
    </row>
    <row r="3734" spans="1:5">
      <c r="A3734" s="108">
        <v>6033</v>
      </c>
      <c r="B3734" s="108" t="s">
        <v>7068</v>
      </c>
      <c r="C3734" s="108" t="s">
        <v>202</v>
      </c>
      <c r="D3734" s="108" t="s">
        <v>203</v>
      </c>
      <c r="E3734" s="109" t="s">
        <v>7069</v>
      </c>
    </row>
    <row r="3735" spans="1:5">
      <c r="A3735" s="108">
        <v>11672</v>
      </c>
      <c r="B3735" s="108" t="s">
        <v>7070</v>
      </c>
      <c r="C3735" s="108" t="s">
        <v>202</v>
      </c>
      <c r="D3735" s="108" t="s">
        <v>203</v>
      </c>
      <c r="E3735" s="109" t="s">
        <v>5937</v>
      </c>
    </row>
    <row r="3736" spans="1:5">
      <c r="A3736" s="108">
        <v>11669</v>
      </c>
      <c r="B3736" s="108" t="s">
        <v>7071</v>
      </c>
      <c r="C3736" s="108" t="s">
        <v>202</v>
      </c>
      <c r="D3736" s="108" t="s">
        <v>203</v>
      </c>
      <c r="E3736" s="109" t="s">
        <v>6487</v>
      </c>
    </row>
    <row r="3737" spans="1:5">
      <c r="A3737" s="108">
        <v>11670</v>
      </c>
      <c r="B3737" s="108" t="s">
        <v>7072</v>
      </c>
      <c r="C3737" s="108" t="s">
        <v>202</v>
      </c>
      <c r="D3737" s="108" t="s">
        <v>203</v>
      </c>
      <c r="E3737" s="109" t="s">
        <v>7073</v>
      </c>
    </row>
    <row r="3738" spans="1:5">
      <c r="A3738" s="108">
        <v>20055</v>
      </c>
      <c r="B3738" s="108" t="s">
        <v>7074</v>
      </c>
      <c r="C3738" s="108" t="s">
        <v>202</v>
      </c>
      <c r="D3738" s="108" t="s">
        <v>203</v>
      </c>
      <c r="E3738" s="109" t="s">
        <v>7075</v>
      </c>
    </row>
    <row r="3739" spans="1:5">
      <c r="A3739" s="108">
        <v>11671</v>
      </c>
      <c r="B3739" s="108" t="s">
        <v>7076</v>
      </c>
      <c r="C3739" s="108" t="s">
        <v>202</v>
      </c>
      <c r="D3739" s="108" t="s">
        <v>203</v>
      </c>
      <c r="E3739" s="109" t="s">
        <v>7077</v>
      </c>
    </row>
    <row r="3740" spans="1:5">
      <c r="A3740" s="108">
        <v>6032</v>
      </c>
      <c r="B3740" s="108" t="s">
        <v>7078</v>
      </c>
      <c r="C3740" s="108" t="s">
        <v>202</v>
      </c>
      <c r="D3740" s="108" t="s">
        <v>203</v>
      </c>
      <c r="E3740" s="109" t="s">
        <v>4511</v>
      </c>
    </row>
    <row r="3741" spans="1:5">
      <c r="A3741" s="108">
        <v>11673</v>
      </c>
      <c r="B3741" s="108" t="s">
        <v>7079</v>
      </c>
      <c r="C3741" s="108" t="s">
        <v>202</v>
      </c>
      <c r="D3741" s="108" t="s">
        <v>203</v>
      </c>
      <c r="E3741" s="109" t="s">
        <v>7080</v>
      </c>
    </row>
    <row r="3742" spans="1:5">
      <c r="A3742" s="108">
        <v>11674</v>
      </c>
      <c r="B3742" s="108" t="s">
        <v>7081</v>
      </c>
      <c r="C3742" s="108" t="s">
        <v>202</v>
      </c>
      <c r="D3742" s="108" t="s">
        <v>203</v>
      </c>
      <c r="E3742" s="109" t="s">
        <v>7082</v>
      </c>
    </row>
    <row r="3743" spans="1:5">
      <c r="A3743" s="108">
        <v>11675</v>
      </c>
      <c r="B3743" s="108" t="s">
        <v>7083</v>
      </c>
      <c r="C3743" s="108" t="s">
        <v>202</v>
      </c>
      <c r="D3743" s="108" t="s">
        <v>203</v>
      </c>
      <c r="E3743" s="109" t="s">
        <v>7084</v>
      </c>
    </row>
    <row r="3744" spans="1:5">
      <c r="A3744" s="108">
        <v>11676</v>
      </c>
      <c r="B3744" s="108" t="s">
        <v>7085</v>
      </c>
      <c r="C3744" s="108" t="s">
        <v>202</v>
      </c>
      <c r="D3744" s="108" t="s">
        <v>203</v>
      </c>
      <c r="E3744" s="109" t="s">
        <v>7086</v>
      </c>
    </row>
    <row r="3745" spans="1:5">
      <c r="A3745" s="108">
        <v>11677</v>
      </c>
      <c r="B3745" s="108" t="s">
        <v>7087</v>
      </c>
      <c r="C3745" s="108" t="s">
        <v>202</v>
      </c>
      <c r="D3745" s="108" t="s">
        <v>203</v>
      </c>
      <c r="E3745" s="109" t="s">
        <v>7088</v>
      </c>
    </row>
    <row r="3746" spans="1:5">
      <c r="A3746" s="108">
        <v>11678</v>
      </c>
      <c r="B3746" s="108" t="s">
        <v>7089</v>
      </c>
      <c r="C3746" s="108" t="s">
        <v>202</v>
      </c>
      <c r="D3746" s="108" t="s">
        <v>203</v>
      </c>
      <c r="E3746" s="109" t="s">
        <v>7090</v>
      </c>
    </row>
    <row r="3747" spans="1:5">
      <c r="A3747" s="108">
        <v>6038</v>
      </c>
      <c r="B3747" s="108" t="s">
        <v>7091</v>
      </c>
      <c r="C3747" s="108" t="s">
        <v>202</v>
      </c>
      <c r="D3747" s="108" t="s">
        <v>203</v>
      </c>
      <c r="E3747" s="109" t="s">
        <v>569</v>
      </c>
    </row>
    <row r="3748" spans="1:5">
      <c r="A3748" s="108">
        <v>11718</v>
      </c>
      <c r="B3748" s="108" t="s">
        <v>7092</v>
      </c>
      <c r="C3748" s="108" t="s">
        <v>202</v>
      </c>
      <c r="D3748" s="108" t="s">
        <v>203</v>
      </c>
      <c r="E3748" s="109" t="s">
        <v>2282</v>
      </c>
    </row>
    <row r="3749" spans="1:5">
      <c r="A3749" s="108">
        <v>6037</v>
      </c>
      <c r="B3749" s="108" t="s">
        <v>7093</v>
      </c>
      <c r="C3749" s="108" t="s">
        <v>202</v>
      </c>
      <c r="D3749" s="108" t="s">
        <v>203</v>
      </c>
      <c r="E3749" s="109" t="s">
        <v>6131</v>
      </c>
    </row>
    <row r="3750" spans="1:5">
      <c r="A3750" s="108">
        <v>11719</v>
      </c>
      <c r="B3750" s="108" t="s">
        <v>7094</v>
      </c>
      <c r="C3750" s="108" t="s">
        <v>202</v>
      </c>
      <c r="D3750" s="108" t="s">
        <v>203</v>
      </c>
      <c r="E3750" s="109" t="s">
        <v>7095</v>
      </c>
    </row>
    <row r="3751" spans="1:5">
      <c r="A3751" s="108">
        <v>6019</v>
      </c>
      <c r="B3751" s="108" t="s">
        <v>7096</v>
      </c>
      <c r="C3751" s="108" t="s">
        <v>202</v>
      </c>
      <c r="D3751" s="108" t="s">
        <v>203</v>
      </c>
      <c r="E3751" s="109" t="s">
        <v>7097</v>
      </c>
    </row>
    <row r="3752" spans="1:5">
      <c r="A3752" s="108">
        <v>6010</v>
      </c>
      <c r="B3752" s="108" t="s">
        <v>7098</v>
      </c>
      <c r="C3752" s="108" t="s">
        <v>202</v>
      </c>
      <c r="D3752" s="108" t="s">
        <v>203</v>
      </c>
      <c r="E3752" s="109" t="s">
        <v>7099</v>
      </c>
    </row>
    <row r="3753" spans="1:5">
      <c r="A3753" s="108">
        <v>6017</v>
      </c>
      <c r="B3753" s="108" t="s">
        <v>7100</v>
      </c>
      <c r="C3753" s="108" t="s">
        <v>202</v>
      </c>
      <c r="D3753" s="108" t="s">
        <v>203</v>
      </c>
      <c r="E3753" s="109" t="s">
        <v>7101</v>
      </c>
    </row>
    <row r="3754" spans="1:5">
      <c r="A3754" s="108">
        <v>6020</v>
      </c>
      <c r="B3754" s="108" t="s">
        <v>7102</v>
      </c>
      <c r="C3754" s="108" t="s">
        <v>202</v>
      </c>
      <c r="D3754" s="108" t="s">
        <v>203</v>
      </c>
      <c r="E3754" s="109" t="s">
        <v>7103</v>
      </c>
    </row>
    <row r="3755" spans="1:5">
      <c r="A3755" s="108">
        <v>6028</v>
      </c>
      <c r="B3755" s="108" t="s">
        <v>7104</v>
      </c>
      <c r="C3755" s="108" t="s">
        <v>202</v>
      </c>
      <c r="D3755" s="108" t="s">
        <v>203</v>
      </c>
      <c r="E3755" s="109" t="s">
        <v>7105</v>
      </c>
    </row>
    <row r="3756" spans="1:5">
      <c r="A3756" s="108">
        <v>6011</v>
      </c>
      <c r="B3756" s="108" t="s">
        <v>7106</v>
      </c>
      <c r="C3756" s="108" t="s">
        <v>202</v>
      </c>
      <c r="D3756" s="108" t="s">
        <v>203</v>
      </c>
      <c r="E3756" s="109" t="s">
        <v>7107</v>
      </c>
    </row>
    <row r="3757" spans="1:5">
      <c r="A3757" s="108">
        <v>6012</v>
      </c>
      <c r="B3757" s="108" t="s">
        <v>7108</v>
      </c>
      <c r="C3757" s="108" t="s">
        <v>202</v>
      </c>
      <c r="D3757" s="108" t="s">
        <v>203</v>
      </c>
      <c r="E3757" s="109" t="s">
        <v>7109</v>
      </c>
    </row>
    <row r="3758" spans="1:5">
      <c r="A3758" s="108">
        <v>6016</v>
      </c>
      <c r="B3758" s="108" t="s">
        <v>7110</v>
      </c>
      <c r="C3758" s="108" t="s">
        <v>202</v>
      </c>
      <c r="D3758" s="108" t="s">
        <v>203</v>
      </c>
      <c r="E3758" s="109" t="s">
        <v>7111</v>
      </c>
    </row>
    <row r="3759" spans="1:5">
      <c r="A3759" s="108">
        <v>6027</v>
      </c>
      <c r="B3759" s="108" t="s">
        <v>7112</v>
      </c>
      <c r="C3759" s="108" t="s">
        <v>202</v>
      </c>
      <c r="D3759" s="108" t="s">
        <v>203</v>
      </c>
      <c r="E3759" s="109" t="s">
        <v>7113</v>
      </c>
    </row>
    <row r="3760" spans="1:5">
      <c r="A3760" s="108">
        <v>6013</v>
      </c>
      <c r="B3760" s="108" t="s">
        <v>7114</v>
      </c>
      <c r="C3760" s="108" t="s">
        <v>202</v>
      </c>
      <c r="D3760" s="108" t="s">
        <v>203</v>
      </c>
      <c r="E3760" s="109" t="s">
        <v>7115</v>
      </c>
    </row>
    <row r="3761" spans="1:5">
      <c r="A3761" s="108">
        <v>6015</v>
      </c>
      <c r="B3761" s="108" t="s">
        <v>7116</v>
      </c>
      <c r="C3761" s="108" t="s">
        <v>202</v>
      </c>
      <c r="D3761" s="108" t="s">
        <v>203</v>
      </c>
      <c r="E3761" s="109" t="s">
        <v>4016</v>
      </c>
    </row>
    <row r="3762" spans="1:5">
      <c r="A3762" s="108">
        <v>6014</v>
      </c>
      <c r="B3762" s="108" t="s">
        <v>7117</v>
      </c>
      <c r="C3762" s="108" t="s">
        <v>202</v>
      </c>
      <c r="D3762" s="108" t="s">
        <v>203</v>
      </c>
      <c r="E3762" s="109" t="s">
        <v>7118</v>
      </c>
    </row>
    <row r="3763" spans="1:5">
      <c r="A3763" s="108">
        <v>6006</v>
      </c>
      <c r="B3763" s="108" t="s">
        <v>7119</v>
      </c>
      <c r="C3763" s="108" t="s">
        <v>202</v>
      </c>
      <c r="D3763" s="108" t="s">
        <v>203</v>
      </c>
      <c r="E3763" s="109" t="s">
        <v>7120</v>
      </c>
    </row>
    <row r="3764" spans="1:5">
      <c r="A3764" s="108">
        <v>6005</v>
      </c>
      <c r="B3764" s="108" t="s">
        <v>7121</v>
      </c>
      <c r="C3764" s="108" t="s">
        <v>202</v>
      </c>
      <c r="D3764" s="108" t="s">
        <v>215</v>
      </c>
      <c r="E3764" s="109" t="s">
        <v>7122</v>
      </c>
    </row>
    <row r="3765" spans="1:5">
      <c r="A3765" s="108">
        <v>11756</v>
      </c>
      <c r="B3765" s="108" t="s">
        <v>7123</v>
      </c>
      <c r="C3765" s="108" t="s">
        <v>202</v>
      </c>
      <c r="D3765" s="108" t="s">
        <v>203</v>
      </c>
      <c r="E3765" s="109" t="s">
        <v>7124</v>
      </c>
    </row>
    <row r="3766" spans="1:5">
      <c r="A3766" s="108">
        <v>10904</v>
      </c>
      <c r="B3766" s="108" t="s">
        <v>7125</v>
      </c>
      <c r="C3766" s="108" t="s">
        <v>202</v>
      </c>
      <c r="D3766" s="108" t="s">
        <v>206</v>
      </c>
      <c r="E3766" s="109" t="s">
        <v>5529</v>
      </c>
    </row>
    <row r="3767" spans="1:5">
      <c r="A3767" s="108">
        <v>11752</v>
      </c>
      <c r="B3767" s="108" t="s">
        <v>7126</v>
      </c>
      <c r="C3767" s="108" t="s">
        <v>202</v>
      </c>
      <c r="D3767" s="108" t="s">
        <v>203</v>
      </c>
      <c r="E3767" s="109" t="s">
        <v>7127</v>
      </c>
    </row>
    <row r="3768" spans="1:5">
      <c r="A3768" s="108">
        <v>11753</v>
      </c>
      <c r="B3768" s="108" t="s">
        <v>7128</v>
      </c>
      <c r="C3768" s="108" t="s">
        <v>202</v>
      </c>
      <c r="D3768" s="108" t="s">
        <v>203</v>
      </c>
      <c r="E3768" s="109" t="s">
        <v>7129</v>
      </c>
    </row>
    <row r="3769" spans="1:5">
      <c r="A3769" s="108">
        <v>6021</v>
      </c>
      <c r="B3769" s="108" t="s">
        <v>7130</v>
      </c>
      <c r="C3769" s="108" t="s">
        <v>202</v>
      </c>
      <c r="D3769" s="108" t="s">
        <v>203</v>
      </c>
      <c r="E3769" s="109" t="s">
        <v>7131</v>
      </c>
    </row>
    <row r="3770" spans="1:5">
      <c r="A3770" s="108">
        <v>6024</v>
      </c>
      <c r="B3770" s="108" t="s">
        <v>7132</v>
      </c>
      <c r="C3770" s="108" t="s">
        <v>202</v>
      </c>
      <c r="D3770" s="108" t="s">
        <v>203</v>
      </c>
      <c r="E3770" s="109" t="s">
        <v>7133</v>
      </c>
    </row>
    <row r="3771" spans="1:5">
      <c r="A3771" s="108">
        <v>38379</v>
      </c>
      <c r="B3771" s="108" t="s">
        <v>7134</v>
      </c>
      <c r="C3771" s="108" t="s">
        <v>290</v>
      </c>
      <c r="D3771" s="108" t="s">
        <v>203</v>
      </c>
      <c r="E3771" s="109" t="s">
        <v>7135</v>
      </c>
    </row>
    <row r="3772" spans="1:5">
      <c r="A3772" s="108">
        <v>13897</v>
      </c>
      <c r="B3772" s="108" t="s">
        <v>7136</v>
      </c>
      <c r="C3772" s="108" t="s">
        <v>202</v>
      </c>
      <c r="D3772" s="108" t="s">
        <v>206</v>
      </c>
      <c r="E3772" s="109" t="s">
        <v>7137</v>
      </c>
    </row>
    <row r="3773" spans="1:5">
      <c r="A3773" s="108">
        <v>10640</v>
      </c>
      <c r="B3773" s="108" t="s">
        <v>7138</v>
      </c>
      <c r="C3773" s="108" t="s">
        <v>202</v>
      </c>
      <c r="D3773" s="108" t="s">
        <v>206</v>
      </c>
      <c r="E3773" s="109" t="s">
        <v>7139</v>
      </c>
    </row>
    <row r="3774" spans="1:5">
      <c r="A3774" s="108">
        <v>34357</v>
      </c>
      <c r="B3774" s="108" t="s">
        <v>7140</v>
      </c>
      <c r="C3774" s="108" t="s">
        <v>297</v>
      </c>
      <c r="D3774" s="108" t="s">
        <v>203</v>
      </c>
      <c r="E3774" s="109" t="s">
        <v>7141</v>
      </c>
    </row>
    <row r="3775" spans="1:5">
      <c r="A3775" s="108">
        <v>37329</v>
      </c>
      <c r="B3775" s="108" t="s">
        <v>7142</v>
      </c>
      <c r="C3775" s="108" t="s">
        <v>297</v>
      </c>
      <c r="D3775" s="108" t="s">
        <v>203</v>
      </c>
      <c r="E3775" s="109" t="s">
        <v>5929</v>
      </c>
    </row>
    <row r="3776" spans="1:5">
      <c r="A3776" s="108">
        <v>2510</v>
      </c>
      <c r="B3776" s="108" t="s">
        <v>7143</v>
      </c>
      <c r="C3776" s="108" t="s">
        <v>202</v>
      </c>
      <c r="D3776" s="108" t="s">
        <v>203</v>
      </c>
      <c r="E3776" s="109" t="s">
        <v>3965</v>
      </c>
    </row>
    <row r="3777" spans="1:5">
      <c r="A3777" s="108">
        <v>12359</v>
      </c>
      <c r="B3777" s="108" t="s">
        <v>7144</v>
      </c>
      <c r="C3777" s="108" t="s">
        <v>202</v>
      </c>
      <c r="D3777" s="108" t="s">
        <v>203</v>
      </c>
      <c r="E3777" s="109" t="s">
        <v>7145</v>
      </c>
    </row>
    <row r="3778" spans="1:5">
      <c r="A3778" s="108">
        <v>7353</v>
      </c>
      <c r="B3778" s="108" t="s">
        <v>7146</v>
      </c>
      <c r="C3778" s="108" t="s">
        <v>300</v>
      </c>
      <c r="D3778" s="108" t="s">
        <v>203</v>
      </c>
      <c r="E3778" s="109" t="s">
        <v>7147</v>
      </c>
    </row>
    <row r="3779" spans="1:5">
      <c r="A3779" s="108">
        <v>36144</v>
      </c>
      <c r="B3779" s="108" t="s">
        <v>7148</v>
      </c>
      <c r="C3779" s="108" t="s">
        <v>202</v>
      </c>
      <c r="D3779" s="108" t="s">
        <v>203</v>
      </c>
      <c r="E3779" s="109" t="s">
        <v>1873</v>
      </c>
    </row>
    <row r="3780" spans="1:5">
      <c r="A3780" s="108">
        <v>10518</v>
      </c>
      <c r="B3780" s="108" t="s">
        <v>7149</v>
      </c>
      <c r="C3780" s="108" t="s">
        <v>202</v>
      </c>
      <c r="D3780" s="108" t="s">
        <v>206</v>
      </c>
      <c r="E3780" s="109" t="s">
        <v>7150</v>
      </c>
    </row>
    <row r="3781" spans="1:5">
      <c r="A3781" s="108">
        <v>36530</v>
      </c>
      <c r="B3781" s="108" t="s">
        <v>7151</v>
      </c>
      <c r="C3781" s="108" t="s">
        <v>202</v>
      </c>
      <c r="D3781" s="108" t="s">
        <v>206</v>
      </c>
      <c r="E3781" s="109" t="s">
        <v>7152</v>
      </c>
    </row>
    <row r="3782" spans="1:5">
      <c r="A3782" s="108">
        <v>6046</v>
      </c>
      <c r="B3782" s="108" t="s">
        <v>7153</v>
      </c>
      <c r="C3782" s="108" t="s">
        <v>202</v>
      </c>
      <c r="D3782" s="108" t="s">
        <v>206</v>
      </c>
      <c r="E3782" s="109" t="s">
        <v>7154</v>
      </c>
    </row>
    <row r="3783" spans="1:5">
      <c r="A3783" s="108">
        <v>36531</v>
      </c>
      <c r="B3783" s="108" t="s">
        <v>7155</v>
      </c>
      <c r="C3783" s="108" t="s">
        <v>202</v>
      </c>
      <c r="D3783" s="108" t="s">
        <v>206</v>
      </c>
      <c r="E3783" s="109" t="s">
        <v>7156</v>
      </c>
    </row>
    <row r="3784" spans="1:5">
      <c r="A3784" s="108">
        <v>34684</v>
      </c>
      <c r="B3784" s="108" t="s">
        <v>7157</v>
      </c>
      <c r="C3784" s="108" t="s">
        <v>978</v>
      </c>
      <c r="D3784" s="108" t="s">
        <v>206</v>
      </c>
      <c r="E3784" s="109" t="s">
        <v>7158</v>
      </c>
    </row>
    <row r="3785" spans="1:5">
      <c r="A3785" s="108">
        <v>34683</v>
      </c>
      <c r="B3785" s="108" t="s">
        <v>7159</v>
      </c>
      <c r="C3785" s="108" t="s">
        <v>978</v>
      </c>
      <c r="D3785" s="108" t="s">
        <v>206</v>
      </c>
      <c r="E3785" s="109" t="s">
        <v>7160</v>
      </c>
    </row>
    <row r="3786" spans="1:5">
      <c r="A3786" s="108">
        <v>533</v>
      </c>
      <c r="B3786" s="108" t="s">
        <v>7161</v>
      </c>
      <c r="C3786" s="108" t="s">
        <v>978</v>
      </c>
      <c r="D3786" s="108" t="s">
        <v>203</v>
      </c>
      <c r="E3786" s="109" t="s">
        <v>7162</v>
      </c>
    </row>
    <row r="3787" spans="1:5">
      <c r="A3787" s="108">
        <v>10515</v>
      </c>
      <c r="B3787" s="108" t="s">
        <v>7163</v>
      </c>
      <c r="C3787" s="108" t="s">
        <v>978</v>
      </c>
      <c r="D3787" s="108" t="s">
        <v>203</v>
      </c>
      <c r="E3787" s="109" t="s">
        <v>7164</v>
      </c>
    </row>
    <row r="3788" spans="1:5">
      <c r="A3788" s="108">
        <v>536</v>
      </c>
      <c r="B3788" s="108" t="s">
        <v>7165</v>
      </c>
      <c r="C3788" s="108" t="s">
        <v>978</v>
      </c>
      <c r="D3788" s="108" t="s">
        <v>215</v>
      </c>
      <c r="E3788" s="109" t="s">
        <v>7166</v>
      </c>
    </row>
    <row r="3789" spans="1:5">
      <c r="A3789" s="108">
        <v>153</v>
      </c>
      <c r="B3789" s="108" t="s">
        <v>7167</v>
      </c>
      <c r="C3789" s="108" t="s">
        <v>300</v>
      </c>
      <c r="D3789" s="108" t="s">
        <v>203</v>
      </c>
      <c r="E3789" s="109" t="s">
        <v>7168</v>
      </c>
    </row>
    <row r="3790" spans="1:5">
      <c r="A3790" s="108">
        <v>34682</v>
      </c>
      <c r="B3790" s="108" t="s">
        <v>7169</v>
      </c>
      <c r="C3790" s="108" t="s">
        <v>978</v>
      </c>
      <c r="D3790" s="108" t="s">
        <v>206</v>
      </c>
      <c r="E3790" s="109" t="s">
        <v>7170</v>
      </c>
    </row>
    <row r="3791" spans="1:5">
      <c r="A3791" s="108">
        <v>20205</v>
      </c>
      <c r="B3791" s="108" t="s">
        <v>7171</v>
      </c>
      <c r="C3791" s="108" t="s">
        <v>290</v>
      </c>
      <c r="D3791" s="108" t="s">
        <v>203</v>
      </c>
      <c r="E3791" s="109" t="s">
        <v>1394</v>
      </c>
    </row>
    <row r="3792" spans="1:5">
      <c r="A3792" s="108">
        <v>4412</v>
      </c>
      <c r="B3792" s="108" t="s">
        <v>7172</v>
      </c>
      <c r="C3792" s="108" t="s">
        <v>290</v>
      </c>
      <c r="D3792" s="108" t="s">
        <v>203</v>
      </c>
      <c r="E3792" s="109" t="s">
        <v>2856</v>
      </c>
    </row>
    <row r="3793" spans="1:5">
      <c r="A3793" s="108">
        <v>4408</v>
      </c>
      <c r="B3793" s="108" t="s">
        <v>7173</v>
      </c>
      <c r="C3793" s="108" t="s">
        <v>290</v>
      </c>
      <c r="D3793" s="108" t="s">
        <v>203</v>
      </c>
      <c r="E3793" s="109" t="s">
        <v>583</v>
      </c>
    </row>
    <row r="3794" spans="1:5">
      <c r="A3794" s="108">
        <v>36250</v>
      </c>
      <c r="B3794" s="108" t="s">
        <v>7174</v>
      </c>
      <c r="C3794" s="108" t="s">
        <v>290</v>
      </c>
      <c r="D3794" s="108" t="s">
        <v>203</v>
      </c>
      <c r="E3794" s="109" t="s">
        <v>7175</v>
      </c>
    </row>
    <row r="3795" spans="1:5">
      <c r="A3795" s="108">
        <v>10857</v>
      </c>
      <c r="B3795" s="108" t="s">
        <v>7176</v>
      </c>
      <c r="C3795" s="108" t="s">
        <v>290</v>
      </c>
      <c r="D3795" s="108" t="s">
        <v>206</v>
      </c>
      <c r="E3795" s="109" t="s">
        <v>7177</v>
      </c>
    </row>
    <row r="3796" spans="1:5">
      <c r="A3796" s="108">
        <v>4803</v>
      </c>
      <c r="B3796" s="108" t="s">
        <v>7178</v>
      </c>
      <c r="C3796" s="108" t="s">
        <v>290</v>
      </c>
      <c r="D3796" s="108" t="s">
        <v>203</v>
      </c>
      <c r="E3796" s="109" t="s">
        <v>7179</v>
      </c>
    </row>
    <row r="3797" spans="1:5">
      <c r="A3797" s="108">
        <v>6186</v>
      </c>
      <c r="B3797" s="108" t="s">
        <v>7180</v>
      </c>
      <c r="C3797" s="108" t="s">
        <v>290</v>
      </c>
      <c r="D3797" s="108" t="s">
        <v>203</v>
      </c>
      <c r="E3797" s="109" t="s">
        <v>7181</v>
      </c>
    </row>
    <row r="3798" spans="1:5">
      <c r="A3798" s="108">
        <v>4829</v>
      </c>
      <c r="B3798" s="108" t="s">
        <v>7182</v>
      </c>
      <c r="C3798" s="108" t="s">
        <v>290</v>
      </c>
      <c r="D3798" s="108" t="s">
        <v>203</v>
      </c>
      <c r="E3798" s="109" t="s">
        <v>7183</v>
      </c>
    </row>
    <row r="3799" spans="1:5">
      <c r="A3799" s="108">
        <v>39829</v>
      </c>
      <c r="B3799" s="108" t="s">
        <v>7184</v>
      </c>
      <c r="C3799" s="108" t="s">
        <v>290</v>
      </c>
      <c r="D3799" s="108" t="s">
        <v>206</v>
      </c>
      <c r="E3799" s="109" t="s">
        <v>7185</v>
      </c>
    </row>
    <row r="3800" spans="1:5">
      <c r="A3800" s="108">
        <v>20231</v>
      </c>
      <c r="B3800" s="108" t="s">
        <v>7186</v>
      </c>
      <c r="C3800" s="108" t="s">
        <v>290</v>
      </c>
      <c r="D3800" s="108" t="s">
        <v>203</v>
      </c>
      <c r="E3800" s="109" t="s">
        <v>7187</v>
      </c>
    </row>
    <row r="3801" spans="1:5">
      <c r="A3801" s="108">
        <v>4804</v>
      </c>
      <c r="B3801" s="108" t="s">
        <v>7188</v>
      </c>
      <c r="C3801" s="108" t="s">
        <v>290</v>
      </c>
      <c r="D3801" s="108" t="s">
        <v>203</v>
      </c>
      <c r="E3801" s="109" t="s">
        <v>6584</v>
      </c>
    </row>
    <row r="3802" spans="1:5">
      <c r="A3802" s="108">
        <v>34680</v>
      </c>
      <c r="B3802" s="108" t="s">
        <v>7189</v>
      </c>
      <c r="C3802" s="108" t="s">
        <v>290</v>
      </c>
      <c r="D3802" s="108" t="s">
        <v>206</v>
      </c>
      <c r="E3802" s="109" t="s">
        <v>7190</v>
      </c>
    </row>
    <row r="3803" spans="1:5">
      <c r="A3803" s="108">
        <v>11573</v>
      </c>
      <c r="B3803" s="108" t="s">
        <v>7191</v>
      </c>
      <c r="C3803" s="108" t="s">
        <v>202</v>
      </c>
      <c r="D3803" s="108" t="s">
        <v>203</v>
      </c>
      <c r="E3803" s="109" t="s">
        <v>3163</v>
      </c>
    </row>
    <row r="3804" spans="1:5">
      <c r="A3804" s="108">
        <v>38401</v>
      </c>
      <c r="B3804" s="108" t="s">
        <v>7192</v>
      </c>
      <c r="C3804" s="108" t="s">
        <v>202</v>
      </c>
      <c r="D3804" s="108" t="s">
        <v>203</v>
      </c>
      <c r="E3804" s="109" t="s">
        <v>7193</v>
      </c>
    </row>
    <row r="3805" spans="1:5">
      <c r="A3805" s="108">
        <v>11575</v>
      </c>
      <c r="B3805" s="108" t="s">
        <v>7194</v>
      </c>
      <c r="C3805" s="108" t="s">
        <v>202</v>
      </c>
      <c r="D3805" s="108" t="s">
        <v>203</v>
      </c>
      <c r="E3805" s="109" t="s">
        <v>7195</v>
      </c>
    </row>
    <row r="3806" spans="1:5">
      <c r="A3806" s="108">
        <v>38179</v>
      </c>
      <c r="B3806" s="108" t="s">
        <v>7196</v>
      </c>
      <c r="C3806" s="108" t="s">
        <v>202</v>
      </c>
      <c r="D3806" s="108" t="s">
        <v>203</v>
      </c>
      <c r="E3806" s="109" t="s">
        <v>7197</v>
      </c>
    </row>
    <row r="3807" spans="1:5">
      <c r="A3807" s="108">
        <v>20256</v>
      </c>
      <c r="B3807" s="108" t="s">
        <v>7198</v>
      </c>
      <c r="C3807" s="108" t="s">
        <v>202</v>
      </c>
      <c r="D3807" s="108" t="s">
        <v>203</v>
      </c>
      <c r="E3807" s="109" t="s">
        <v>6123</v>
      </c>
    </row>
    <row r="3808" spans="1:5">
      <c r="A3808" s="108">
        <v>14511</v>
      </c>
      <c r="B3808" s="108" t="s">
        <v>7199</v>
      </c>
      <c r="C3808" s="108" t="s">
        <v>202</v>
      </c>
      <c r="D3808" s="108" t="s">
        <v>206</v>
      </c>
      <c r="E3808" s="109" t="s">
        <v>7200</v>
      </c>
    </row>
    <row r="3809" spans="1:5">
      <c r="A3809" s="108">
        <v>10642</v>
      </c>
      <c r="B3809" s="108" t="s">
        <v>7201</v>
      </c>
      <c r="C3809" s="108" t="s">
        <v>202</v>
      </c>
      <c r="D3809" s="108" t="s">
        <v>206</v>
      </c>
      <c r="E3809" s="109" t="s">
        <v>7202</v>
      </c>
    </row>
    <row r="3810" spans="1:5">
      <c r="A3810" s="108">
        <v>14489</v>
      </c>
      <c r="B3810" s="108" t="s">
        <v>7203</v>
      </c>
      <c r="C3810" s="108" t="s">
        <v>202</v>
      </c>
      <c r="D3810" s="108" t="s">
        <v>206</v>
      </c>
      <c r="E3810" s="109" t="s">
        <v>7204</v>
      </c>
    </row>
    <row r="3811" spans="1:5">
      <c r="A3811" s="108">
        <v>14513</v>
      </c>
      <c r="B3811" s="108" t="s">
        <v>7205</v>
      </c>
      <c r="C3811" s="108" t="s">
        <v>202</v>
      </c>
      <c r="D3811" s="108" t="s">
        <v>206</v>
      </c>
      <c r="E3811" s="109" t="s">
        <v>7206</v>
      </c>
    </row>
    <row r="3812" spans="1:5">
      <c r="A3812" s="108">
        <v>13600</v>
      </c>
      <c r="B3812" s="108" t="s">
        <v>7207</v>
      </c>
      <c r="C3812" s="108" t="s">
        <v>202</v>
      </c>
      <c r="D3812" s="108" t="s">
        <v>206</v>
      </c>
      <c r="E3812" s="109" t="s">
        <v>7208</v>
      </c>
    </row>
    <row r="3813" spans="1:5">
      <c r="A3813" s="108">
        <v>10646</v>
      </c>
      <c r="B3813" s="108" t="s">
        <v>7209</v>
      </c>
      <c r="C3813" s="108" t="s">
        <v>202</v>
      </c>
      <c r="D3813" s="108" t="s">
        <v>206</v>
      </c>
      <c r="E3813" s="109" t="s">
        <v>7210</v>
      </c>
    </row>
    <row r="3814" spans="1:5">
      <c r="A3814" s="108">
        <v>6070</v>
      </c>
      <c r="B3814" s="108" t="s">
        <v>7211</v>
      </c>
      <c r="C3814" s="108" t="s">
        <v>202</v>
      </c>
      <c r="D3814" s="108" t="s">
        <v>206</v>
      </c>
      <c r="E3814" s="109" t="s">
        <v>7212</v>
      </c>
    </row>
    <row r="3815" spans="1:5">
      <c r="A3815" s="108">
        <v>6069</v>
      </c>
      <c r="B3815" s="108" t="s">
        <v>7213</v>
      </c>
      <c r="C3815" s="108" t="s">
        <v>202</v>
      </c>
      <c r="D3815" s="108" t="s">
        <v>206</v>
      </c>
      <c r="E3815" s="109" t="s">
        <v>7214</v>
      </c>
    </row>
    <row r="3816" spans="1:5">
      <c r="A3816" s="108">
        <v>14626</v>
      </c>
      <c r="B3816" s="108" t="s">
        <v>7215</v>
      </c>
      <c r="C3816" s="108" t="s">
        <v>202</v>
      </c>
      <c r="D3816" s="108" t="s">
        <v>206</v>
      </c>
      <c r="E3816" s="109" t="s">
        <v>7216</v>
      </c>
    </row>
    <row r="3817" spans="1:5">
      <c r="A3817" s="108">
        <v>6067</v>
      </c>
      <c r="B3817" s="108" t="s">
        <v>7217</v>
      </c>
      <c r="C3817" s="108" t="s">
        <v>202</v>
      </c>
      <c r="D3817" s="108" t="s">
        <v>206</v>
      </c>
      <c r="E3817" s="109" t="s">
        <v>7218</v>
      </c>
    </row>
    <row r="3818" spans="1:5">
      <c r="A3818" s="108">
        <v>38393</v>
      </c>
      <c r="B3818" s="108" t="s">
        <v>7219</v>
      </c>
      <c r="C3818" s="108" t="s">
        <v>202</v>
      </c>
      <c r="D3818" s="108" t="s">
        <v>215</v>
      </c>
      <c r="E3818" s="109" t="s">
        <v>3382</v>
      </c>
    </row>
    <row r="3819" spans="1:5">
      <c r="A3819" s="108">
        <v>38390</v>
      </c>
      <c r="B3819" s="108" t="s">
        <v>7220</v>
      </c>
      <c r="C3819" s="108" t="s">
        <v>202</v>
      </c>
      <c r="D3819" s="108" t="s">
        <v>203</v>
      </c>
      <c r="E3819" s="109" t="s">
        <v>7221</v>
      </c>
    </row>
    <row r="3820" spans="1:5">
      <c r="A3820" s="108">
        <v>36532</v>
      </c>
      <c r="B3820" s="108" t="s">
        <v>7222</v>
      </c>
      <c r="C3820" s="108" t="s">
        <v>202</v>
      </c>
      <c r="D3820" s="108" t="s">
        <v>206</v>
      </c>
      <c r="E3820" s="109" t="s">
        <v>7223</v>
      </c>
    </row>
    <row r="3821" spans="1:5">
      <c r="A3821" s="108">
        <v>11578</v>
      </c>
      <c r="B3821" s="108" t="s">
        <v>7224</v>
      </c>
      <c r="C3821" s="108" t="s">
        <v>202</v>
      </c>
      <c r="D3821" s="108" t="s">
        <v>203</v>
      </c>
      <c r="E3821" s="109" t="s">
        <v>7225</v>
      </c>
    </row>
    <row r="3822" spans="1:5">
      <c r="A3822" s="108">
        <v>11577</v>
      </c>
      <c r="B3822" s="108" t="s">
        <v>7226</v>
      </c>
      <c r="C3822" s="108" t="s">
        <v>202</v>
      </c>
      <c r="D3822" s="108" t="s">
        <v>203</v>
      </c>
      <c r="E3822" s="109" t="s">
        <v>7227</v>
      </c>
    </row>
    <row r="3823" spans="1:5">
      <c r="A3823" s="108">
        <v>42432</v>
      </c>
      <c r="B3823" s="108" t="s">
        <v>7228</v>
      </c>
      <c r="C3823" s="108" t="s">
        <v>202</v>
      </c>
      <c r="D3823" s="108" t="s">
        <v>206</v>
      </c>
      <c r="E3823" s="109" t="s">
        <v>7229</v>
      </c>
    </row>
    <row r="3824" spans="1:5">
      <c r="A3824" s="108">
        <v>42437</v>
      </c>
      <c r="B3824" s="108" t="s">
        <v>7230</v>
      </c>
      <c r="C3824" s="108" t="s">
        <v>202</v>
      </c>
      <c r="D3824" s="108" t="s">
        <v>206</v>
      </c>
      <c r="E3824" s="109" t="s">
        <v>7231</v>
      </c>
    </row>
    <row r="3825" spans="1:5">
      <c r="A3825" s="108">
        <v>1116</v>
      </c>
      <c r="B3825" s="108" t="s">
        <v>7232</v>
      </c>
      <c r="C3825" s="108" t="s">
        <v>290</v>
      </c>
      <c r="D3825" s="108" t="s">
        <v>206</v>
      </c>
      <c r="E3825" s="109" t="s">
        <v>7233</v>
      </c>
    </row>
    <row r="3826" spans="1:5">
      <c r="A3826" s="108">
        <v>1115</v>
      </c>
      <c r="B3826" s="108" t="s">
        <v>7234</v>
      </c>
      <c r="C3826" s="108" t="s">
        <v>290</v>
      </c>
      <c r="D3826" s="108" t="s">
        <v>206</v>
      </c>
      <c r="E3826" s="109" t="s">
        <v>7235</v>
      </c>
    </row>
    <row r="3827" spans="1:5">
      <c r="A3827" s="108">
        <v>1113</v>
      </c>
      <c r="B3827" s="108" t="s">
        <v>7236</v>
      </c>
      <c r="C3827" s="108" t="s">
        <v>290</v>
      </c>
      <c r="D3827" s="108" t="s">
        <v>206</v>
      </c>
      <c r="E3827" s="109" t="s">
        <v>1986</v>
      </c>
    </row>
    <row r="3828" spans="1:5">
      <c r="A3828" s="108">
        <v>1114</v>
      </c>
      <c r="B3828" s="108" t="s">
        <v>7237</v>
      </c>
      <c r="C3828" s="108" t="s">
        <v>290</v>
      </c>
      <c r="D3828" s="108" t="s">
        <v>206</v>
      </c>
      <c r="E3828" s="109" t="s">
        <v>1990</v>
      </c>
    </row>
    <row r="3829" spans="1:5">
      <c r="A3829" s="108">
        <v>40873</v>
      </c>
      <c r="B3829" s="108" t="s">
        <v>7238</v>
      </c>
      <c r="C3829" s="108" t="s">
        <v>290</v>
      </c>
      <c r="D3829" s="108" t="s">
        <v>206</v>
      </c>
      <c r="E3829" s="109" t="s">
        <v>7239</v>
      </c>
    </row>
    <row r="3830" spans="1:5">
      <c r="A3830" s="108">
        <v>20214</v>
      </c>
      <c r="B3830" s="108" t="s">
        <v>7240</v>
      </c>
      <c r="C3830" s="108" t="s">
        <v>202</v>
      </c>
      <c r="D3830" s="108" t="s">
        <v>203</v>
      </c>
      <c r="E3830" s="109" t="s">
        <v>7241</v>
      </c>
    </row>
    <row r="3831" spans="1:5">
      <c r="A3831" s="108">
        <v>7237</v>
      </c>
      <c r="B3831" s="108" t="s">
        <v>7242</v>
      </c>
      <c r="C3831" s="108" t="s">
        <v>202</v>
      </c>
      <c r="D3831" s="108" t="s">
        <v>203</v>
      </c>
      <c r="E3831" s="109" t="s">
        <v>2887</v>
      </c>
    </row>
    <row r="3832" spans="1:5">
      <c r="A3832" s="108">
        <v>11757</v>
      </c>
      <c r="B3832" s="108" t="s">
        <v>7243</v>
      </c>
      <c r="C3832" s="108" t="s">
        <v>202</v>
      </c>
      <c r="D3832" s="108" t="s">
        <v>215</v>
      </c>
      <c r="E3832" s="109" t="s">
        <v>5590</v>
      </c>
    </row>
    <row r="3833" spans="1:5">
      <c r="A3833" s="108">
        <v>11758</v>
      </c>
      <c r="B3833" s="108" t="s">
        <v>7244</v>
      </c>
      <c r="C3833" s="108" t="s">
        <v>202</v>
      </c>
      <c r="D3833" s="108" t="s">
        <v>215</v>
      </c>
      <c r="E3833" s="109" t="s">
        <v>7245</v>
      </c>
    </row>
    <row r="3834" spans="1:5">
      <c r="A3834" s="108">
        <v>37526</v>
      </c>
      <c r="B3834" s="108" t="s">
        <v>7246</v>
      </c>
      <c r="C3834" s="108" t="s">
        <v>202</v>
      </c>
      <c r="D3834" s="108" t="s">
        <v>203</v>
      </c>
      <c r="E3834" s="109" t="s">
        <v>1463</v>
      </c>
    </row>
    <row r="3835" spans="1:5">
      <c r="A3835" s="108">
        <v>6076</v>
      </c>
      <c r="B3835" s="108" t="s">
        <v>7247</v>
      </c>
      <c r="C3835" s="108" t="s">
        <v>491</v>
      </c>
      <c r="D3835" s="108" t="s">
        <v>206</v>
      </c>
      <c r="E3835" s="109" t="s">
        <v>4912</v>
      </c>
    </row>
    <row r="3836" spans="1:5">
      <c r="A3836" s="108">
        <v>13109</v>
      </c>
      <c r="B3836" s="108" t="s">
        <v>7248</v>
      </c>
      <c r="C3836" s="108" t="s">
        <v>202</v>
      </c>
      <c r="D3836" s="108" t="s">
        <v>206</v>
      </c>
      <c r="E3836" s="109" t="s">
        <v>7249</v>
      </c>
    </row>
    <row r="3837" spans="1:5">
      <c r="A3837" s="108">
        <v>13110</v>
      </c>
      <c r="B3837" s="108" t="s">
        <v>7250</v>
      </c>
      <c r="C3837" s="108" t="s">
        <v>202</v>
      </c>
      <c r="D3837" s="108" t="s">
        <v>206</v>
      </c>
      <c r="E3837" s="109" t="s">
        <v>7251</v>
      </c>
    </row>
    <row r="3838" spans="1:5">
      <c r="A3838" s="108">
        <v>7581</v>
      </c>
      <c r="B3838" s="108" t="s">
        <v>7252</v>
      </c>
      <c r="C3838" s="108" t="s">
        <v>202</v>
      </c>
      <c r="D3838" s="108" t="s">
        <v>203</v>
      </c>
      <c r="E3838" s="109" t="s">
        <v>3585</v>
      </c>
    </row>
    <row r="3839" spans="1:5">
      <c r="A3839" s="108">
        <v>4509</v>
      </c>
      <c r="B3839" s="108" t="s">
        <v>7253</v>
      </c>
      <c r="C3839" s="108" t="s">
        <v>290</v>
      </c>
      <c r="D3839" s="108" t="s">
        <v>203</v>
      </c>
      <c r="E3839" s="109" t="s">
        <v>7254</v>
      </c>
    </row>
    <row r="3840" spans="1:5">
      <c r="A3840" s="108">
        <v>4512</v>
      </c>
      <c r="B3840" s="108" t="s">
        <v>7255</v>
      </c>
      <c r="C3840" s="108" t="s">
        <v>290</v>
      </c>
      <c r="D3840" s="108" t="s">
        <v>203</v>
      </c>
      <c r="E3840" s="109" t="s">
        <v>1974</v>
      </c>
    </row>
    <row r="3841" spans="1:5">
      <c r="A3841" s="108">
        <v>4517</v>
      </c>
      <c r="B3841" s="108" t="s">
        <v>7256</v>
      </c>
      <c r="C3841" s="108" t="s">
        <v>290</v>
      </c>
      <c r="D3841" s="108" t="s">
        <v>203</v>
      </c>
      <c r="E3841" s="109" t="s">
        <v>7257</v>
      </c>
    </row>
    <row r="3842" spans="1:5">
      <c r="A3842" s="108">
        <v>20206</v>
      </c>
      <c r="B3842" s="108" t="s">
        <v>7258</v>
      </c>
      <c r="C3842" s="108" t="s">
        <v>290</v>
      </c>
      <c r="D3842" s="108" t="s">
        <v>203</v>
      </c>
      <c r="E3842" s="109" t="s">
        <v>7259</v>
      </c>
    </row>
    <row r="3843" spans="1:5">
      <c r="A3843" s="108">
        <v>4460</v>
      </c>
      <c r="B3843" s="108" t="s">
        <v>7260</v>
      </c>
      <c r="C3843" s="108" t="s">
        <v>290</v>
      </c>
      <c r="D3843" s="108" t="s">
        <v>203</v>
      </c>
      <c r="E3843" s="109" t="s">
        <v>7261</v>
      </c>
    </row>
    <row r="3844" spans="1:5">
      <c r="A3844" s="108">
        <v>4415</v>
      </c>
      <c r="B3844" s="108" t="s">
        <v>7262</v>
      </c>
      <c r="C3844" s="108" t="s">
        <v>290</v>
      </c>
      <c r="D3844" s="108" t="s">
        <v>203</v>
      </c>
      <c r="E3844" s="109" t="s">
        <v>7263</v>
      </c>
    </row>
    <row r="3845" spans="1:5">
      <c r="A3845" s="108">
        <v>4417</v>
      </c>
      <c r="B3845" s="108" t="s">
        <v>7264</v>
      </c>
      <c r="C3845" s="108" t="s">
        <v>290</v>
      </c>
      <c r="D3845" s="108" t="s">
        <v>203</v>
      </c>
      <c r="E3845" s="109" t="s">
        <v>7265</v>
      </c>
    </row>
    <row r="3846" spans="1:5">
      <c r="A3846" s="108">
        <v>37373</v>
      </c>
      <c r="B3846" s="108" t="s">
        <v>7266</v>
      </c>
      <c r="C3846" s="108" t="s">
        <v>494</v>
      </c>
      <c r="D3846" s="108" t="s">
        <v>215</v>
      </c>
      <c r="E3846" s="109" t="s">
        <v>7267</v>
      </c>
    </row>
    <row r="3847" spans="1:5">
      <c r="A3847" s="108">
        <v>40864</v>
      </c>
      <c r="B3847" s="108" t="s">
        <v>7268</v>
      </c>
      <c r="C3847" s="108" t="s">
        <v>497</v>
      </c>
      <c r="D3847" s="108" t="s">
        <v>215</v>
      </c>
      <c r="E3847" s="109" t="s">
        <v>7269</v>
      </c>
    </row>
    <row r="3848" spans="1:5">
      <c r="A3848" s="108">
        <v>4734</v>
      </c>
      <c r="B3848" s="108" t="s">
        <v>7270</v>
      </c>
      <c r="C3848" s="108" t="s">
        <v>491</v>
      </c>
      <c r="D3848" s="108" t="s">
        <v>203</v>
      </c>
      <c r="E3848" s="109" t="s">
        <v>7271</v>
      </c>
    </row>
    <row r="3849" spans="1:5">
      <c r="A3849" s="108">
        <v>6085</v>
      </c>
      <c r="B3849" s="108" t="s">
        <v>7272</v>
      </c>
      <c r="C3849" s="108" t="s">
        <v>300</v>
      </c>
      <c r="D3849" s="108" t="s">
        <v>215</v>
      </c>
      <c r="E3849" s="109" t="s">
        <v>5467</v>
      </c>
    </row>
    <row r="3850" spans="1:5">
      <c r="A3850" s="108">
        <v>38396</v>
      </c>
      <c r="B3850" s="108" t="s">
        <v>7273</v>
      </c>
      <c r="C3850" s="108" t="s">
        <v>202</v>
      </c>
      <c r="D3850" s="108" t="s">
        <v>203</v>
      </c>
      <c r="E3850" s="109" t="s">
        <v>7274</v>
      </c>
    </row>
    <row r="3851" spans="1:5">
      <c r="A3851" s="108">
        <v>11622</v>
      </c>
      <c r="B3851" s="108" t="s">
        <v>7275</v>
      </c>
      <c r="C3851" s="108" t="s">
        <v>297</v>
      </c>
      <c r="D3851" s="108" t="s">
        <v>203</v>
      </c>
      <c r="E3851" s="109" t="s">
        <v>4083</v>
      </c>
    </row>
    <row r="3852" spans="1:5">
      <c r="A3852" s="108">
        <v>43143</v>
      </c>
      <c r="B3852" s="108" t="s">
        <v>7276</v>
      </c>
      <c r="C3852" s="108" t="s">
        <v>300</v>
      </c>
      <c r="D3852" s="108" t="s">
        <v>203</v>
      </c>
      <c r="E3852" s="109" t="s">
        <v>6478</v>
      </c>
    </row>
    <row r="3853" spans="1:5">
      <c r="A3853" s="108">
        <v>7317</v>
      </c>
      <c r="B3853" s="108" t="s">
        <v>7277</v>
      </c>
      <c r="C3853" s="108" t="s">
        <v>297</v>
      </c>
      <c r="D3853" s="108" t="s">
        <v>203</v>
      </c>
      <c r="E3853" s="109" t="s">
        <v>7278</v>
      </c>
    </row>
    <row r="3854" spans="1:5">
      <c r="A3854" s="108">
        <v>142</v>
      </c>
      <c r="B3854" s="108" t="s">
        <v>7279</v>
      </c>
      <c r="C3854" s="108" t="s">
        <v>7280</v>
      </c>
      <c r="D3854" s="108" t="s">
        <v>203</v>
      </c>
      <c r="E3854" s="109" t="s">
        <v>7281</v>
      </c>
    </row>
    <row r="3855" spans="1:5">
      <c r="A3855" s="108">
        <v>43142</v>
      </c>
      <c r="B3855" s="108" t="s">
        <v>7282</v>
      </c>
      <c r="C3855" s="108" t="s">
        <v>300</v>
      </c>
      <c r="D3855" s="108" t="s">
        <v>203</v>
      </c>
      <c r="E3855" s="109" t="s">
        <v>7283</v>
      </c>
    </row>
    <row r="3856" spans="1:5">
      <c r="A3856" s="108">
        <v>38123</v>
      </c>
      <c r="B3856" s="108" t="s">
        <v>7284</v>
      </c>
      <c r="C3856" s="108" t="s">
        <v>297</v>
      </c>
      <c r="D3856" s="108" t="s">
        <v>203</v>
      </c>
      <c r="E3856" s="109" t="s">
        <v>7285</v>
      </c>
    </row>
    <row r="3857" spans="1:5">
      <c r="A3857" s="108">
        <v>42699</v>
      </c>
      <c r="B3857" s="108" t="s">
        <v>7286</v>
      </c>
      <c r="C3857" s="108" t="s">
        <v>202</v>
      </c>
      <c r="D3857" s="108" t="s">
        <v>203</v>
      </c>
      <c r="E3857" s="109" t="s">
        <v>7287</v>
      </c>
    </row>
    <row r="3858" spans="1:5">
      <c r="A3858" s="108">
        <v>37743</v>
      </c>
      <c r="B3858" s="108" t="s">
        <v>7288</v>
      </c>
      <c r="C3858" s="108" t="s">
        <v>202</v>
      </c>
      <c r="D3858" s="108" t="s">
        <v>206</v>
      </c>
      <c r="E3858" s="109" t="s">
        <v>7289</v>
      </c>
    </row>
    <row r="3859" spans="1:5">
      <c r="A3859" s="108">
        <v>37744</v>
      </c>
      <c r="B3859" s="108" t="s">
        <v>7290</v>
      </c>
      <c r="C3859" s="108" t="s">
        <v>202</v>
      </c>
      <c r="D3859" s="108" t="s">
        <v>206</v>
      </c>
      <c r="E3859" s="109" t="s">
        <v>7291</v>
      </c>
    </row>
    <row r="3860" spans="1:5">
      <c r="A3860" s="108">
        <v>37741</v>
      </c>
      <c r="B3860" s="108" t="s">
        <v>7292</v>
      </c>
      <c r="C3860" s="108" t="s">
        <v>202</v>
      </c>
      <c r="D3860" s="108" t="s">
        <v>206</v>
      </c>
      <c r="E3860" s="109" t="s">
        <v>7293</v>
      </c>
    </row>
    <row r="3861" spans="1:5">
      <c r="A3861" s="108">
        <v>39396</v>
      </c>
      <c r="B3861" s="108" t="s">
        <v>7294</v>
      </c>
      <c r="C3861" s="108" t="s">
        <v>202</v>
      </c>
      <c r="D3861" s="108" t="s">
        <v>203</v>
      </c>
      <c r="E3861" s="109" t="s">
        <v>7295</v>
      </c>
    </row>
    <row r="3862" spans="1:5">
      <c r="A3862" s="108">
        <v>39392</v>
      </c>
      <c r="B3862" s="108" t="s">
        <v>7296</v>
      </c>
      <c r="C3862" s="108" t="s">
        <v>202</v>
      </c>
      <c r="D3862" s="108" t="s">
        <v>203</v>
      </c>
      <c r="E3862" s="109" t="s">
        <v>7297</v>
      </c>
    </row>
    <row r="3863" spans="1:5">
      <c r="A3863" s="108">
        <v>39393</v>
      </c>
      <c r="B3863" s="108" t="s">
        <v>7298</v>
      </c>
      <c r="C3863" s="108" t="s">
        <v>202</v>
      </c>
      <c r="D3863" s="108" t="s">
        <v>203</v>
      </c>
      <c r="E3863" s="109" t="s">
        <v>7299</v>
      </c>
    </row>
    <row r="3864" spans="1:5">
      <c r="A3864" s="108">
        <v>39394</v>
      </c>
      <c r="B3864" s="108" t="s">
        <v>7300</v>
      </c>
      <c r="C3864" s="108" t="s">
        <v>202</v>
      </c>
      <c r="D3864" s="108" t="s">
        <v>203</v>
      </c>
      <c r="E3864" s="109" t="s">
        <v>7301</v>
      </c>
    </row>
    <row r="3865" spans="1:5">
      <c r="A3865" s="108">
        <v>39395</v>
      </c>
      <c r="B3865" s="108" t="s">
        <v>7302</v>
      </c>
      <c r="C3865" s="108" t="s">
        <v>202</v>
      </c>
      <c r="D3865" s="108" t="s">
        <v>203</v>
      </c>
      <c r="E3865" s="109" t="s">
        <v>5435</v>
      </c>
    </row>
    <row r="3866" spans="1:5">
      <c r="A3866" s="108">
        <v>14618</v>
      </c>
      <c r="B3866" s="108" t="s">
        <v>7303</v>
      </c>
      <c r="C3866" s="108" t="s">
        <v>202</v>
      </c>
      <c r="D3866" s="108" t="s">
        <v>203</v>
      </c>
      <c r="E3866" s="109" t="s">
        <v>7304</v>
      </c>
    </row>
    <row r="3867" spans="1:5">
      <c r="A3867" s="108">
        <v>40269</v>
      </c>
      <c r="B3867" s="108" t="s">
        <v>7305</v>
      </c>
      <c r="C3867" s="108" t="s">
        <v>202</v>
      </c>
      <c r="D3867" s="108" t="s">
        <v>203</v>
      </c>
      <c r="E3867" s="109" t="s">
        <v>7306</v>
      </c>
    </row>
    <row r="3868" spans="1:5">
      <c r="A3868" s="108">
        <v>6110</v>
      </c>
      <c r="B3868" s="108" t="s">
        <v>7307</v>
      </c>
      <c r="C3868" s="108" t="s">
        <v>494</v>
      </c>
      <c r="D3868" s="108" t="s">
        <v>203</v>
      </c>
      <c r="E3868" s="109" t="s">
        <v>858</v>
      </c>
    </row>
    <row r="3869" spans="1:5">
      <c r="A3869" s="108">
        <v>40910</v>
      </c>
      <c r="B3869" s="108" t="s">
        <v>7308</v>
      </c>
      <c r="C3869" s="108" t="s">
        <v>497</v>
      </c>
      <c r="D3869" s="108" t="s">
        <v>203</v>
      </c>
      <c r="E3869" s="109" t="s">
        <v>860</v>
      </c>
    </row>
    <row r="3870" spans="1:5">
      <c r="A3870" s="108">
        <v>6111</v>
      </c>
      <c r="B3870" s="108" t="s">
        <v>7309</v>
      </c>
      <c r="C3870" s="108" t="s">
        <v>494</v>
      </c>
      <c r="D3870" s="108" t="s">
        <v>215</v>
      </c>
      <c r="E3870" s="109" t="s">
        <v>936</v>
      </c>
    </row>
    <row r="3871" spans="1:5">
      <c r="A3871" s="108">
        <v>41084</v>
      </c>
      <c r="B3871" s="108" t="s">
        <v>7310</v>
      </c>
      <c r="C3871" s="108" t="s">
        <v>497</v>
      </c>
      <c r="D3871" s="108" t="s">
        <v>203</v>
      </c>
      <c r="E3871" s="109" t="s">
        <v>938</v>
      </c>
    </row>
    <row r="3872" spans="1:5">
      <c r="A3872" s="108">
        <v>44535</v>
      </c>
      <c r="B3872" s="108" t="s">
        <v>7311</v>
      </c>
      <c r="C3872" s="108" t="s">
        <v>491</v>
      </c>
      <c r="D3872" s="108" t="s">
        <v>203</v>
      </c>
      <c r="E3872" s="109" t="s">
        <v>7312</v>
      </c>
    </row>
    <row r="3873" spans="1:5">
      <c r="A3873" s="108">
        <v>44945</v>
      </c>
      <c r="B3873" s="108" t="s">
        <v>7313</v>
      </c>
      <c r="C3873" s="108" t="s">
        <v>202</v>
      </c>
      <c r="D3873" s="108" t="s">
        <v>215</v>
      </c>
      <c r="E3873" s="109" t="s">
        <v>7314</v>
      </c>
    </row>
    <row r="3874" spans="1:5">
      <c r="A3874" s="108">
        <v>38637</v>
      </c>
      <c r="B3874" s="108" t="s">
        <v>7315</v>
      </c>
      <c r="C3874" s="108" t="s">
        <v>202</v>
      </c>
      <c r="D3874" s="108" t="s">
        <v>203</v>
      </c>
      <c r="E3874" s="109" t="s">
        <v>7316</v>
      </c>
    </row>
    <row r="3875" spans="1:5">
      <c r="A3875" s="108">
        <v>6150</v>
      </c>
      <c r="B3875" s="108" t="s">
        <v>7317</v>
      </c>
      <c r="C3875" s="108" t="s">
        <v>202</v>
      </c>
      <c r="D3875" s="108" t="s">
        <v>203</v>
      </c>
      <c r="E3875" s="109" t="s">
        <v>7318</v>
      </c>
    </row>
    <row r="3876" spans="1:5">
      <c r="A3876" s="108">
        <v>6136</v>
      </c>
      <c r="B3876" s="108" t="s">
        <v>7319</v>
      </c>
      <c r="C3876" s="108" t="s">
        <v>202</v>
      </c>
      <c r="D3876" s="108" t="s">
        <v>215</v>
      </c>
      <c r="E3876" s="109" t="s">
        <v>7320</v>
      </c>
    </row>
    <row r="3877" spans="1:5">
      <c r="A3877" s="108">
        <v>38638</v>
      </c>
      <c r="B3877" s="108" t="s">
        <v>7321</v>
      </c>
      <c r="C3877" s="108" t="s">
        <v>202</v>
      </c>
      <c r="D3877" s="108" t="s">
        <v>203</v>
      </c>
      <c r="E3877" s="109" t="s">
        <v>7322</v>
      </c>
    </row>
    <row r="3878" spans="1:5">
      <c r="A3878" s="108">
        <v>20262</v>
      </c>
      <c r="B3878" s="108" t="s">
        <v>7323</v>
      </c>
      <c r="C3878" s="108" t="s">
        <v>202</v>
      </c>
      <c r="D3878" s="108" t="s">
        <v>203</v>
      </c>
      <c r="E3878" s="109" t="s">
        <v>7324</v>
      </c>
    </row>
    <row r="3879" spans="1:5">
      <c r="A3879" s="108">
        <v>6145</v>
      </c>
      <c r="B3879" s="108" t="s">
        <v>7325</v>
      </c>
      <c r="C3879" s="108" t="s">
        <v>202</v>
      </c>
      <c r="D3879" s="108" t="s">
        <v>203</v>
      </c>
      <c r="E3879" s="109" t="s">
        <v>3209</v>
      </c>
    </row>
    <row r="3880" spans="1:5">
      <c r="A3880" s="108">
        <v>6149</v>
      </c>
      <c r="B3880" s="108" t="s">
        <v>7326</v>
      </c>
      <c r="C3880" s="108" t="s">
        <v>202</v>
      </c>
      <c r="D3880" s="108" t="s">
        <v>203</v>
      </c>
      <c r="E3880" s="109" t="s">
        <v>7327</v>
      </c>
    </row>
    <row r="3881" spans="1:5">
      <c r="A3881" s="108">
        <v>6146</v>
      </c>
      <c r="B3881" s="108" t="s">
        <v>7328</v>
      </c>
      <c r="C3881" s="108" t="s">
        <v>202</v>
      </c>
      <c r="D3881" s="108" t="s">
        <v>203</v>
      </c>
      <c r="E3881" s="109" t="s">
        <v>7329</v>
      </c>
    </row>
    <row r="3882" spans="1:5">
      <c r="A3882" s="108">
        <v>44536</v>
      </c>
      <c r="B3882" s="108" t="s">
        <v>7330</v>
      </c>
      <c r="C3882" s="108" t="s">
        <v>297</v>
      </c>
      <c r="D3882" s="108" t="s">
        <v>203</v>
      </c>
      <c r="E3882" s="109" t="s">
        <v>7331</v>
      </c>
    </row>
    <row r="3883" spans="1:5">
      <c r="A3883" s="108">
        <v>39961</v>
      </c>
      <c r="B3883" s="108" t="s">
        <v>7332</v>
      </c>
      <c r="C3883" s="108" t="s">
        <v>202</v>
      </c>
      <c r="D3883" s="108" t="s">
        <v>203</v>
      </c>
      <c r="E3883" s="109" t="s">
        <v>5521</v>
      </c>
    </row>
    <row r="3884" spans="1:5">
      <c r="A3884" s="108">
        <v>42433</v>
      </c>
      <c r="B3884" s="108" t="s">
        <v>7333</v>
      </c>
      <c r="C3884" s="108" t="s">
        <v>202</v>
      </c>
      <c r="D3884" s="108" t="s">
        <v>206</v>
      </c>
      <c r="E3884" s="109" t="s">
        <v>7334</v>
      </c>
    </row>
    <row r="3885" spans="1:5">
      <c r="A3885" s="108">
        <v>42434</v>
      </c>
      <c r="B3885" s="108" t="s">
        <v>7335</v>
      </c>
      <c r="C3885" s="108" t="s">
        <v>202</v>
      </c>
      <c r="D3885" s="108" t="s">
        <v>206</v>
      </c>
      <c r="E3885" s="109" t="s">
        <v>7336</v>
      </c>
    </row>
    <row r="3886" spans="1:5">
      <c r="A3886" s="108">
        <v>42435</v>
      </c>
      <c r="B3886" s="108" t="s">
        <v>7337</v>
      </c>
      <c r="C3886" s="108" t="s">
        <v>202</v>
      </c>
      <c r="D3886" s="108" t="s">
        <v>206</v>
      </c>
      <c r="E3886" s="109" t="s">
        <v>7338</v>
      </c>
    </row>
    <row r="3887" spans="1:5">
      <c r="A3887" s="108">
        <v>38061</v>
      </c>
      <c r="B3887" s="108" t="s">
        <v>7339</v>
      </c>
      <c r="C3887" s="108" t="s">
        <v>202</v>
      </c>
      <c r="D3887" s="108" t="s">
        <v>203</v>
      </c>
      <c r="E3887" s="109" t="s">
        <v>7340</v>
      </c>
    </row>
    <row r="3888" spans="1:5">
      <c r="A3888" s="108">
        <v>20250</v>
      </c>
      <c r="B3888" s="108" t="s">
        <v>7341</v>
      </c>
      <c r="C3888" s="108" t="s">
        <v>297</v>
      </c>
      <c r="D3888" s="108" t="s">
        <v>215</v>
      </c>
      <c r="E3888" s="109" t="s">
        <v>7342</v>
      </c>
    </row>
    <row r="3889" spans="1:5">
      <c r="A3889" s="108">
        <v>13388</v>
      </c>
      <c r="B3889" s="108" t="s">
        <v>7343</v>
      </c>
      <c r="C3889" s="108" t="s">
        <v>297</v>
      </c>
      <c r="D3889" s="108" t="s">
        <v>203</v>
      </c>
      <c r="E3889" s="109" t="s">
        <v>7344</v>
      </c>
    </row>
    <row r="3890" spans="1:5">
      <c r="A3890" s="108">
        <v>39914</v>
      </c>
      <c r="B3890" s="108" t="s">
        <v>7345</v>
      </c>
      <c r="C3890" s="108" t="s">
        <v>297</v>
      </c>
      <c r="D3890" s="108" t="s">
        <v>206</v>
      </c>
      <c r="E3890" s="109" t="s">
        <v>7346</v>
      </c>
    </row>
    <row r="3891" spans="1:5">
      <c r="A3891" s="108">
        <v>12732</v>
      </c>
      <c r="B3891" s="108" t="s">
        <v>7347</v>
      </c>
      <c r="C3891" s="108" t="s">
        <v>202</v>
      </c>
      <c r="D3891" s="108" t="s">
        <v>206</v>
      </c>
      <c r="E3891" s="109" t="s">
        <v>7348</v>
      </c>
    </row>
    <row r="3892" spans="1:5">
      <c r="A3892" s="108">
        <v>6160</v>
      </c>
      <c r="B3892" s="108" t="s">
        <v>7349</v>
      </c>
      <c r="C3892" s="108" t="s">
        <v>494</v>
      </c>
      <c r="D3892" s="108" t="s">
        <v>215</v>
      </c>
      <c r="E3892" s="109" t="s">
        <v>858</v>
      </c>
    </row>
    <row r="3893" spans="1:5">
      <c r="A3893" s="108">
        <v>41087</v>
      </c>
      <c r="B3893" s="108" t="s">
        <v>7350</v>
      </c>
      <c r="C3893" s="108" t="s">
        <v>497</v>
      </c>
      <c r="D3893" s="108" t="s">
        <v>203</v>
      </c>
      <c r="E3893" s="109" t="s">
        <v>860</v>
      </c>
    </row>
    <row r="3894" spans="1:5">
      <c r="A3894" s="108">
        <v>6166</v>
      </c>
      <c r="B3894" s="108" t="s">
        <v>7351</v>
      </c>
      <c r="C3894" s="108" t="s">
        <v>494</v>
      </c>
      <c r="D3894" s="108" t="s">
        <v>203</v>
      </c>
      <c r="E3894" s="109" t="s">
        <v>7352</v>
      </c>
    </row>
    <row r="3895" spans="1:5">
      <c r="A3895" s="108">
        <v>41088</v>
      </c>
      <c r="B3895" s="108" t="s">
        <v>7353</v>
      </c>
      <c r="C3895" s="108" t="s">
        <v>497</v>
      </c>
      <c r="D3895" s="108" t="s">
        <v>203</v>
      </c>
      <c r="E3895" s="109" t="s">
        <v>7354</v>
      </c>
    </row>
    <row r="3896" spans="1:5">
      <c r="A3896" s="108">
        <v>20232</v>
      </c>
      <c r="B3896" s="108" t="s">
        <v>7355</v>
      </c>
      <c r="C3896" s="108" t="s">
        <v>290</v>
      </c>
      <c r="D3896" s="108" t="s">
        <v>203</v>
      </c>
      <c r="E3896" s="109" t="s">
        <v>7356</v>
      </c>
    </row>
    <row r="3897" spans="1:5">
      <c r="A3897" s="108">
        <v>10856</v>
      </c>
      <c r="B3897" s="108" t="s">
        <v>7357</v>
      </c>
      <c r="C3897" s="108" t="s">
        <v>290</v>
      </c>
      <c r="D3897" s="108" t="s">
        <v>206</v>
      </c>
      <c r="E3897" s="109" t="s">
        <v>7358</v>
      </c>
    </row>
    <row r="3898" spans="1:5">
      <c r="A3898" s="108">
        <v>4828</v>
      </c>
      <c r="B3898" s="108" t="s">
        <v>7359</v>
      </c>
      <c r="C3898" s="108" t="s">
        <v>290</v>
      </c>
      <c r="D3898" s="108" t="s">
        <v>203</v>
      </c>
      <c r="E3898" s="109" t="s">
        <v>7360</v>
      </c>
    </row>
    <row r="3899" spans="1:5">
      <c r="A3899" s="108">
        <v>20249</v>
      </c>
      <c r="B3899" s="108" t="s">
        <v>7361</v>
      </c>
      <c r="C3899" s="108" t="s">
        <v>290</v>
      </c>
      <c r="D3899" s="108" t="s">
        <v>203</v>
      </c>
      <c r="E3899" s="109" t="s">
        <v>7037</v>
      </c>
    </row>
    <row r="3900" spans="1:5">
      <c r="A3900" s="108">
        <v>11609</v>
      </c>
      <c r="B3900" s="108" t="s">
        <v>7362</v>
      </c>
      <c r="C3900" s="108" t="s">
        <v>300</v>
      </c>
      <c r="D3900" s="108" t="s">
        <v>203</v>
      </c>
      <c r="E3900" s="109" t="s">
        <v>2068</v>
      </c>
    </row>
    <row r="3901" spans="1:5">
      <c r="A3901" s="108">
        <v>20083</v>
      </c>
      <c r="B3901" s="108" t="s">
        <v>7363</v>
      </c>
      <c r="C3901" s="108" t="s">
        <v>202</v>
      </c>
      <c r="D3901" s="108" t="s">
        <v>203</v>
      </c>
      <c r="E3901" s="109" t="s">
        <v>7364</v>
      </c>
    </row>
    <row r="3902" spans="1:5">
      <c r="A3902" s="108">
        <v>10691</v>
      </c>
      <c r="B3902" s="108" t="s">
        <v>7365</v>
      </c>
      <c r="C3902" s="108" t="s">
        <v>300</v>
      </c>
      <c r="D3902" s="108" t="s">
        <v>206</v>
      </c>
      <c r="E3902" s="109" t="s">
        <v>7366</v>
      </c>
    </row>
    <row r="3903" spans="1:5">
      <c r="A3903" s="108">
        <v>12295</v>
      </c>
      <c r="B3903" s="108" t="s">
        <v>7367</v>
      </c>
      <c r="C3903" s="108" t="s">
        <v>202</v>
      </c>
      <c r="D3903" s="108" t="s">
        <v>203</v>
      </c>
      <c r="E3903" s="109" t="s">
        <v>3874</v>
      </c>
    </row>
    <row r="3904" spans="1:5">
      <c r="A3904" s="108">
        <v>12296</v>
      </c>
      <c r="B3904" s="108" t="s">
        <v>7368</v>
      </c>
      <c r="C3904" s="108" t="s">
        <v>202</v>
      </c>
      <c r="D3904" s="108" t="s">
        <v>203</v>
      </c>
      <c r="E3904" s="109" t="s">
        <v>7369</v>
      </c>
    </row>
    <row r="3905" spans="1:5">
      <c r="A3905" s="108">
        <v>12294</v>
      </c>
      <c r="B3905" s="108" t="s">
        <v>7370</v>
      </c>
      <c r="C3905" s="108" t="s">
        <v>202</v>
      </c>
      <c r="D3905" s="108" t="s">
        <v>203</v>
      </c>
      <c r="E3905" s="109" t="s">
        <v>7371</v>
      </c>
    </row>
    <row r="3906" spans="1:5">
      <c r="A3906" s="108">
        <v>14543</v>
      </c>
      <c r="B3906" s="108" t="s">
        <v>7372</v>
      </c>
      <c r="C3906" s="108" t="s">
        <v>202</v>
      </c>
      <c r="D3906" s="108" t="s">
        <v>203</v>
      </c>
      <c r="E3906" s="109" t="s">
        <v>6541</v>
      </c>
    </row>
    <row r="3907" spans="1:5">
      <c r="A3907" s="108">
        <v>13329</v>
      </c>
      <c r="B3907" s="108" t="s">
        <v>7373</v>
      </c>
      <c r="C3907" s="108" t="s">
        <v>202</v>
      </c>
      <c r="D3907" s="108" t="s">
        <v>215</v>
      </c>
      <c r="E3907" s="109" t="s">
        <v>220</v>
      </c>
    </row>
    <row r="3908" spans="1:5">
      <c r="A3908" s="108">
        <v>21047</v>
      </c>
      <c r="B3908" s="108" t="s">
        <v>7374</v>
      </c>
      <c r="C3908" s="108" t="s">
        <v>202</v>
      </c>
      <c r="D3908" s="108" t="s">
        <v>206</v>
      </c>
      <c r="E3908" s="109" t="s">
        <v>7375</v>
      </c>
    </row>
    <row r="3909" spans="1:5">
      <c r="A3909" s="108">
        <v>21042</v>
      </c>
      <c r="B3909" s="108" t="s">
        <v>7376</v>
      </c>
      <c r="C3909" s="108" t="s">
        <v>202</v>
      </c>
      <c r="D3909" s="108" t="s">
        <v>206</v>
      </c>
      <c r="E3909" s="109" t="s">
        <v>7377</v>
      </c>
    </row>
    <row r="3910" spans="1:5">
      <c r="A3910" s="108">
        <v>21043</v>
      </c>
      <c r="B3910" s="108" t="s">
        <v>7378</v>
      </c>
      <c r="C3910" s="108" t="s">
        <v>202</v>
      </c>
      <c r="D3910" s="108" t="s">
        <v>206</v>
      </c>
      <c r="E3910" s="109" t="s">
        <v>1038</v>
      </c>
    </row>
    <row r="3911" spans="1:5">
      <c r="A3911" s="108">
        <v>21044</v>
      </c>
      <c r="B3911" s="108" t="s">
        <v>7379</v>
      </c>
      <c r="C3911" s="108" t="s">
        <v>202</v>
      </c>
      <c r="D3911" s="108" t="s">
        <v>206</v>
      </c>
      <c r="E3911" s="109" t="s">
        <v>7380</v>
      </c>
    </row>
    <row r="3912" spans="1:5">
      <c r="A3912" s="108">
        <v>21045</v>
      </c>
      <c r="B3912" s="108" t="s">
        <v>7381</v>
      </c>
      <c r="C3912" s="108" t="s">
        <v>202</v>
      </c>
      <c r="D3912" s="108" t="s">
        <v>206</v>
      </c>
      <c r="E3912" s="109" t="s">
        <v>7382</v>
      </c>
    </row>
    <row r="3913" spans="1:5">
      <c r="A3913" s="108">
        <v>21041</v>
      </c>
      <c r="B3913" s="108" t="s">
        <v>7383</v>
      </c>
      <c r="C3913" s="108" t="s">
        <v>202</v>
      </c>
      <c r="D3913" s="108" t="s">
        <v>206</v>
      </c>
      <c r="E3913" s="109" t="s">
        <v>7384</v>
      </c>
    </row>
    <row r="3914" spans="1:5">
      <c r="A3914" s="108">
        <v>21040</v>
      </c>
      <c r="B3914" s="108" t="s">
        <v>7385</v>
      </c>
      <c r="C3914" s="108" t="s">
        <v>202</v>
      </c>
      <c r="D3914" s="108" t="s">
        <v>206</v>
      </c>
      <c r="E3914" s="109" t="s">
        <v>7386</v>
      </c>
    </row>
    <row r="3915" spans="1:5">
      <c r="A3915" s="108">
        <v>14149</v>
      </c>
      <c r="B3915" s="108" t="s">
        <v>7387</v>
      </c>
      <c r="C3915" s="108" t="s">
        <v>4080</v>
      </c>
      <c r="D3915" s="108" t="s">
        <v>206</v>
      </c>
      <c r="E3915" s="109" t="s">
        <v>7388</v>
      </c>
    </row>
    <row r="3916" spans="1:5">
      <c r="A3916" s="108">
        <v>38099</v>
      </c>
      <c r="B3916" s="108" t="s">
        <v>7389</v>
      </c>
      <c r="C3916" s="108" t="s">
        <v>202</v>
      </c>
      <c r="D3916" s="108" t="s">
        <v>203</v>
      </c>
      <c r="E3916" s="109" t="s">
        <v>1972</v>
      </c>
    </row>
    <row r="3917" spans="1:5">
      <c r="A3917" s="108">
        <v>38100</v>
      </c>
      <c r="B3917" s="108" t="s">
        <v>7390</v>
      </c>
      <c r="C3917" s="108" t="s">
        <v>202</v>
      </c>
      <c r="D3917" s="108" t="s">
        <v>203</v>
      </c>
      <c r="E3917" s="109" t="s">
        <v>6125</v>
      </c>
    </row>
    <row r="3918" spans="1:5">
      <c r="A3918" s="108">
        <v>7576</v>
      </c>
      <c r="B3918" s="108" t="s">
        <v>7391</v>
      </c>
      <c r="C3918" s="108" t="s">
        <v>202</v>
      </c>
      <c r="D3918" s="108" t="s">
        <v>203</v>
      </c>
      <c r="E3918" s="109" t="s">
        <v>4335</v>
      </c>
    </row>
    <row r="3919" spans="1:5">
      <c r="A3919" s="108">
        <v>3384</v>
      </c>
      <c r="B3919" s="108" t="s">
        <v>7392</v>
      </c>
      <c r="C3919" s="108" t="s">
        <v>202</v>
      </c>
      <c r="D3919" s="108" t="s">
        <v>203</v>
      </c>
      <c r="E3919" s="109" t="s">
        <v>7013</v>
      </c>
    </row>
    <row r="3920" spans="1:5">
      <c r="A3920" s="108">
        <v>7572</v>
      </c>
      <c r="B3920" s="108" t="s">
        <v>7393</v>
      </c>
      <c r="C3920" s="108" t="s">
        <v>202</v>
      </c>
      <c r="D3920" s="108" t="s">
        <v>203</v>
      </c>
      <c r="E3920" s="109" t="s">
        <v>4961</v>
      </c>
    </row>
    <row r="3921" spans="1:5">
      <c r="A3921" s="108">
        <v>3396</v>
      </c>
      <c r="B3921" s="108" t="s">
        <v>7394</v>
      </c>
      <c r="C3921" s="108" t="s">
        <v>202</v>
      </c>
      <c r="D3921" s="108" t="s">
        <v>203</v>
      </c>
      <c r="E3921" s="109" t="s">
        <v>1556</v>
      </c>
    </row>
    <row r="3922" spans="1:5">
      <c r="A3922" s="108">
        <v>37590</v>
      </c>
      <c r="B3922" s="108" t="s">
        <v>7395</v>
      </c>
      <c r="C3922" s="108" t="s">
        <v>202</v>
      </c>
      <c r="D3922" s="108" t="s">
        <v>206</v>
      </c>
      <c r="E3922" s="109" t="s">
        <v>7396</v>
      </c>
    </row>
    <row r="3923" spans="1:5">
      <c r="A3923" s="108">
        <v>37591</v>
      </c>
      <c r="B3923" s="108" t="s">
        <v>7397</v>
      </c>
      <c r="C3923" s="108" t="s">
        <v>202</v>
      </c>
      <c r="D3923" s="108" t="s">
        <v>206</v>
      </c>
      <c r="E3923" s="109" t="s">
        <v>6535</v>
      </c>
    </row>
    <row r="3924" spans="1:5">
      <c r="A3924" s="108">
        <v>12626</v>
      </c>
      <c r="B3924" s="108" t="s">
        <v>7398</v>
      </c>
      <c r="C3924" s="108" t="s">
        <v>202</v>
      </c>
      <c r="D3924" s="108" t="s">
        <v>203</v>
      </c>
      <c r="E3924" s="109" t="s">
        <v>7399</v>
      </c>
    </row>
    <row r="3925" spans="1:5">
      <c r="A3925" s="108">
        <v>11033</v>
      </c>
      <c r="B3925" s="108" t="s">
        <v>7400</v>
      </c>
      <c r="C3925" s="108" t="s">
        <v>202</v>
      </c>
      <c r="D3925" s="108" t="s">
        <v>203</v>
      </c>
      <c r="E3925" s="109" t="s">
        <v>4694</v>
      </c>
    </row>
    <row r="3926" spans="1:5">
      <c r="A3926" s="108">
        <v>390</v>
      </c>
      <c r="B3926" s="108" t="s">
        <v>7401</v>
      </c>
      <c r="C3926" s="108" t="s">
        <v>202</v>
      </c>
      <c r="D3926" s="108" t="s">
        <v>203</v>
      </c>
      <c r="E3926" s="109" t="s">
        <v>7402</v>
      </c>
    </row>
    <row r="3927" spans="1:5">
      <c r="A3927" s="108">
        <v>42436</v>
      </c>
      <c r="B3927" s="108" t="s">
        <v>7403</v>
      </c>
      <c r="C3927" s="108" t="s">
        <v>202</v>
      </c>
      <c r="D3927" s="108" t="s">
        <v>206</v>
      </c>
      <c r="E3927" s="109" t="s">
        <v>7404</v>
      </c>
    </row>
    <row r="3928" spans="1:5">
      <c r="A3928" s="108">
        <v>6194</v>
      </c>
      <c r="B3928" s="108" t="s">
        <v>7405</v>
      </c>
      <c r="C3928" s="108" t="s">
        <v>290</v>
      </c>
      <c r="D3928" s="108" t="s">
        <v>203</v>
      </c>
      <c r="E3928" s="109" t="s">
        <v>5381</v>
      </c>
    </row>
    <row r="3929" spans="1:5">
      <c r="A3929" s="108">
        <v>10567</v>
      </c>
      <c r="B3929" s="108" t="s">
        <v>7406</v>
      </c>
      <c r="C3929" s="108" t="s">
        <v>290</v>
      </c>
      <c r="D3929" s="108" t="s">
        <v>203</v>
      </c>
      <c r="E3929" s="109" t="s">
        <v>3453</v>
      </c>
    </row>
    <row r="3930" spans="1:5">
      <c r="A3930" s="108">
        <v>6212</v>
      </c>
      <c r="B3930" s="108" t="s">
        <v>7407</v>
      </c>
      <c r="C3930" s="108" t="s">
        <v>290</v>
      </c>
      <c r="D3930" s="108" t="s">
        <v>215</v>
      </c>
      <c r="E3930" s="109" t="s">
        <v>7408</v>
      </c>
    </row>
    <row r="3931" spans="1:5">
      <c r="A3931" s="108">
        <v>3993</v>
      </c>
      <c r="B3931" s="108" t="s">
        <v>7409</v>
      </c>
      <c r="C3931" s="108" t="s">
        <v>978</v>
      </c>
      <c r="D3931" s="108" t="s">
        <v>203</v>
      </c>
      <c r="E3931" s="109" t="s">
        <v>7410</v>
      </c>
    </row>
    <row r="3932" spans="1:5">
      <c r="A3932" s="108">
        <v>3990</v>
      </c>
      <c r="B3932" s="108" t="s">
        <v>7411</v>
      </c>
      <c r="C3932" s="108" t="s">
        <v>290</v>
      </c>
      <c r="D3932" s="108" t="s">
        <v>203</v>
      </c>
      <c r="E3932" s="109" t="s">
        <v>7412</v>
      </c>
    </row>
    <row r="3933" spans="1:5">
      <c r="A3933" s="108">
        <v>3992</v>
      </c>
      <c r="B3933" s="108" t="s">
        <v>7413</v>
      </c>
      <c r="C3933" s="108" t="s">
        <v>290</v>
      </c>
      <c r="D3933" s="108" t="s">
        <v>203</v>
      </c>
      <c r="E3933" s="109" t="s">
        <v>7414</v>
      </c>
    </row>
    <row r="3934" spans="1:5">
      <c r="A3934" s="108">
        <v>6178</v>
      </c>
      <c r="B3934" s="108" t="s">
        <v>7415</v>
      </c>
      <c r="C3934" s="108" t="s">
        <v>978</v>
      </c>
      <c r="D3934" s="108" t="s">
        <v>203</v>
      </c>
      <c r="E3934" s="109" t="s">
        <v>7416</v>
      </c>
    </row>
    <row r="3935" spans="1:5">
      <c r="A3935" s="108">
        <v>6180</v>
      </c>
      <c r="B3935" s="108" t="s">
        <v>7417</v>
      </c>
      <c r="C3935" s="108" t="s">
        <v>978</v>
      </c>
      <c r="D3935" s="108" t="s">
        <v>215</v>
      </c>
      <c r="E3935" s="109" t="s">
        <v>7418</v>
      </c>
    </row>
    <row r="3936" spans="1:5">
      <c r="A3936" s="108">
        <v>6182</v>
      </c>
      <c r="B3936" s="108" t="s">
        <v>7419</v>
      </c>
      <c r="C3936" s="108" t="s">
        <v>978</v>
      </c>
      <c r="D3936" s="108" t="s">
        <v>203</v>
      </c>
      <c r="E3936" s="109" t="s">
        <v>7420</v>
      </c>
    </row>
    <row r="3937" spans="1:5">
      <c r="A3937" s="108">
        <v>43614</v>
      </c>
      <c r="B3937" s="108" t="s">
        <v>7421</v>
      </c>
      <c r="C3937" s="108" t="s">
        <v>290</v>
      </c>
      <c r="D3937" s="108" t="s">
        <v>203</v>
      </c>
      <c r="E3937" s="109" t="s">
        <v>7422</v>
      </c>
    </row>
    <row r="3938" spans="1:5">
      <c r="A3938" s="108">
        <v>6193</v>
      </c>
      <c r="B3938" s="108" t="s">
        <v>7423</v>
      </c>
      <c r="C3938" s="108" t="s">
        <v>290</v>
      </c>
      <c r="D3938" s="108" t="s">
        <v>203</v>
      </c>
      <c r="E3938" s="109" t="s">
        <v>7424</v>
      </c>
    </row>
    <row r="3939" spans="1:5">
      <c r="A3939" s="108">
        <v>6189</v>
      </c>
      <c r="B3939" s="108" t="s">
        <v>7425</v>
      </c>
      <c r="C3939" s="108" t="s">
        <v>290</v>
      </c>
      <c r="D3939" s="108" t="s">
        <v>203</v>
      </c>
      <c r="E3939" s="109" t="s">
        <v>7287</v>
      </c>
    </row>
    <row r="3940" spans="1:5">
      <c r="A3940" s="108">
        <v>6214</v>
      </c>
      <c r="B3940" s="108" t="s">
        <v>7426</v>
      </c>
      <c r="C3940" s="108" t="s">
        <v>978</v>
      </c>
      <c r="D3940" s="108" t="s">
        <v>203</v>
      </c>
      <c r="E3940" s="109" t="s">
        <v>7427</v>
      </c>
    </row>
    <row r="3941" spans="1:5">
      <c r="A3941" s="108">
        <v>36153</v>
      </c>
      <c r="B3941" s="108" t="s">
        <v>7428</v>
      </c>
      <c r="C3941" s="108" t="s">
        <v>202</v>
      </c>
      <c r="D3941" s="108" t="s">
        <v>203</v>
      </c>
      <c r="E3941" s="109" t="s">
        <v>7429</v>
      </c>
    </row>
    <row r="3942" spans="1:5">
      <c r="A3942" s="108">
        <v>10740</v>
      </c>
      <c r="B3942" s="108" t="s">
        <v>7430</v>
      </c>
      <c r="C3942" s="108" t="s">
        <v>202</v>
      </c>
      <c r="D3942" s="108" t="s">
        <v>206</v>
      </c>
      <c r="E3942" s="109" t="s">
        <v>7431</v>
      </c>
    </row>
    <row r="3943" spans="1:5">
      <c r="A3943" s="108">
        <v>13914</v>
      </c>
      <c r="B3943" s="108" t="s">
        <v>7432</v>
      </c>
      <c r="C3943" s="108" t="s">
        <v>202</v>
      </c>
      <c r="D3943" s="108" t="s">
        <v>206</v>
      </c>
      <c r="E3943" s="109" t="s">
        <v>7433</v>
      </c>
    </row>
    <row r="3944" spans="1:5">
      <c r="A3944" s="108">
        <v>10742</v>
      </c>
      <c r="B3944" s="108" t="s">
        <v>7434</v>
      </c>
      <c r="C3944" s="108" t="s">
        <v>202</v>
      </c>
      <c r="D3944" s="108" t="s">
        <v>206</v>
      </c>
      <c r="E3944" s="109" t="s">
        <v>7435</v>
      </c>
    </row>
    <row r="3945" spans="1:5">
      <c r="A3945" s="108">
        <v>38465</v>
      </c>
      <c r="B3945" s="108" t="s">
        <v>7436</v>
      </c>
      <c r="C3945" s="108" t="s">
        <v>202</v>
      </c>
      <c r="D3945" s="108" t="s">
        <v>203</v>
      </c>
      <c r="E3945" s="109" t="s">
        <v>7437</v>
      </c>
    </row>
    <row r="3946" spans="1:5">
      <c r="A3946" s="108">
        <v>7543</v>
      </c>
      <c r="B3946" s="108" t="s">
        <v>7438</v>
      </c>
      <c r="C3946" s="108" t="s">
        <v>202</v>
      </c>
      <c r="D3946" s="108" t="s">
        <v>203</v>
      </c>
      <c r="E3946" s="109" t="s">
        <v>7439</v>
      </c>
    </row>
    <row r="3947" spans="1:5">
      <c r="A3947" s="108">
        <v>43427</v>
      </c>
      <c r="B3947" s="108" t="s">
        <v>7440</v>
      </c>
      <c r="C3947" s="108" t="s">
        <v>202</v>
      </c>
      <c r="D3947" s="108" t="s">
        <v>203</v>
      </c>
      <c r="E3947" s="109" t="s">
        <v>7441</v>
      </c>
    </row>
    <row r="3948" spans="1:5">
      <c r="A3948" s="108">
        <v>41613</v>
      </c>
      <c r="B3948" s="108" t="s">
        <v>7442</v>
      </c>
      <c r="C3948" s="108" t="s">
        <v>202</v>
      </c>
      <c r="D3948" s="108" t="s">
        <v>203</v>
      </c>
      <c r="E3948" s="109" t="s">
        <v>7443</v>
      </c>
    </row>
    <row r="3949" spans="1:5">
      <c r="A3949" s="108">
        <v>41614</v>
      </c>
      <c r="B3949" s="108" t="s">
        <v>7444</v>
      </c>
      <c r="C3949" s="108" t="s">
        <v>202</v>
      </c>
      <c r="D3949" s="108" t="s">
        <v>203</v>
      </c>
      <c r="E3949" s="109" t="s">
        <v>7445</v>
      </c>
    </row>
    <row r="3950" spans="1:5">
      <c r="A3950" s="108">
        <v>41615</v>
      </c>
      <c r="B3950" s="108" t="s">
        <v>7446</v>
      </c>
      <c r="C3950" s="108" t="s">
        <v>202</v>
      </c>
      <c r="D3950" s="108" t="s">
        <v>203</v>
      </c>
      <c r="E3950" s="109" t="s">
        <v>7447</v>
      </c>
    </row>
    <row r="3951" spans="1:5">
      <c r="A3951" s="108">
        <v>41616</v>
      </c>
      <c r="B3951" s="108" t="s">
        <v>7448</v>
      </c>
      <c r="C3951" s="108" t="s">
        <v>202</v>
      </c>
      <c r="D3951" s="108" t="s">
        <v>203</v>
      </c>
      <c r="E3951" s="109" t="s">
        <v>7449</v>
      </c>
    </row>
    <row r="3952" spans="1:5">
      <c r="A3952" s="108">
        <v>41617</v>
      </c>
      <c r="B3952" s="108" t="s">
        <v>7450</v>
      </c>
      <c r="C3952" s="108" t="s">
        <v>202</v>
      </c>
      <c r="D3952" s="108" t="s">
        <v>203</v>
      </c>
      <c r="E3952" s="109" t="s">
        <v>7451</v>
      </c>
    </row>
    <row r="3953" spans="1:5">
      <c r="A3953" s="108">
        <v>41618</v>
      </c>
      <c r="B3953" s="108" t="s">
        <v>7452</v>
      </c>
      <c r="C3953" s="108" t="s">
        <v>202</v>
      </c>
      <c r="D3953" s="108" t="s">
        <v>203</v>
      </c>
      <c r="E3953" s="109" t="s">
        <v>7453</v>
      </c>
    </row>
    <row r="3954" spans="1:5">
      <c r="A3954" s="108">
        <v>43428</v>
      </c>
      <c r="B3954" s="108" t="s">
        <v>7454</v>
      </c>
      <c r="C3954" s="108" t="s">
        <v>202</v>
      </c>
      <c r="D3954" s="108" t="s">
        <v>203</v>
      </c>
      <c r="E3954" s="109" t="s">
        <v>7455</v>
      </c>
    </row>
    <row r="3955" spans="1:5">
      <c r="A3955" s="108">
        <v>41619</v>
      </c>
      <c r="B3955" s="108" t="s">
        <v>7456</v>
      </c>
      <c r="C3955" s="108" t="s">
        <v>202</v>
      </c>
      <c r="D3955" s="108" t="s">
        <v>203</v>
      </c>
      <c r="E3955" s="109" t="s">
        <v>605</v>
      </c>
    </row>
    <row r="3956" spans="1:5">
      <c r="A3956" s="108">
        <v>41620</v>
      </c>
      <c r="B3956" s="108" t="s">
        <v>7457</v>
      </c>
      <c r="C3956" s="108" t="s">
        <v>202</v>
      </c>
      <c r="D3956" s="108" t="s">
        <v>203</v>
      </c>
      <c r="E3956" s="109" t="s">
        <v>7458</v>
      </c>
    </row>
    <row r="3957" spans="1:5">
      <c r="A3957" s="108">
        <v>41622</v>
      </c>
      <c r="B3957" s="108" t="s">
        <v>7459</v>
      </c>
      <c r="C3957" s="108" t="s">
        <v>202</v>
      </c>
      <c r="D3957" s="108" t="s">
        <v>203</v>
      </c>
      <c r="E3957" s="109" t="s">
        <v>7460</v>
      </c>
    </row>
    <row r="3958" spans="1:5">
      <c r="A3958" s="108">
        <v>41623</v>
      </c>
      <c r="B3958" s="108" t="s">
        <v>7461</v>
      </c>
      <c r="C3958" s="108" t="s">
        <v>202</v>
      </c>
      <c r="D3958" s="108" t="s">
        <v>203</v>
      </c>
      <c r="E3958" s="109" t="s">
        <v>7462</v>
      </c>
    </row>
    <row r="3959" spans="1:5">
      <c r="A3959" s="108">
        <v>41624</v>
      </c>
      <c r="B3959" s="108" t="s">
        <v>7463</v>
      </c>
      <c r="C3959" s="108" t="s">
        <v>202</v>
      </c>
      <c r="D3959" s="108" t="s">
        <v>203</v>
      </c>
      <c r="E3959" s="109" t="s">
        <v>7464</v>
      </c>
    </row>
    <row r="3960" spans="1:5">
      <c r="A3960" s="108">
        <v>41625</v>
      </c>
      <c r="B3960" s="108" t="s">
        <v>7465</v>
      </c>
      <c r="C3960" s="108" t="s">
        <v>202</v>
      </c>
      <c r="D3960" s="108" t="s">
        <v>203</v>
      </c>
      <c r="E3960" s="109" t="s">
        <v>7466</v>
      </c>
    </row>
    <row r="3961" spans="1:5">
      <c r="A3961" s="108">
        <v>39352</v>
      </c>
      <c r="B3961" s="108" t="s">
        <v>7467</v>
      </c>
      <c r="C3961" s="108" t="s">
        <v>202</v>
      </c>
      <c r="D3961" s="108" t="s">
        <v>203</v>
      </c>
      <c r="E3961" s="109" t="s">
        <v>4034</v>
      </c>
    </row>
    <row r="3962" spans="1:5">
      <c r="A3962" s="108">
        <v>39346</v>
      </c>
      <c r="B3962" s="108" t="s">
        <v>7468</v>
      </c>
      <c r="C3962" s="108" t="s">
        <v>202</v>
      </c>
      <c r="D3962" s="108" t="s">
        <v>203</v>
      </c>
      <c r="E3962" s="109" t="s">
        <v>4034</v>
      </c>
    </row>
    <row r="3963" spans="1:5">
      <c r="A3963" s="108">
        <v>39350</v>
      </c>
      <c r="B3963" s="108" t="s">
        <v>7469</v>
      </c>
      <c r="C3963" s="108" t="s">
        <v>202</v>
      </c>
      <c r="D3963" s="108" t="s">
        <v>203</v>
      </c>
      <c r="E3963" s="109" t="s">
        <v>3321</v>
      </c>
    </row>
    <row r="3964" spans="1:5">
      <c r="A3964" s="108">
        <v>39351</v>
      </c>
      <c r="B3964" s="108" t="s">
        <v>7470</v>
      </c>
      <c r="C3964" s="108" t="s">
        <v>202</v>
      </c>
      <c r="D3964" s="108" t="s">
        <v>203</v>
      </c>
      <c r="E3964" s="109" t="s">
        <v>7471</v>
      </c>
    </row>
    <row r="3965" spans="1:5">
      <c r="A3965" s="108">
        <v>38837</v>
      </c>
      <c r="B3965" s="108" t="s">
        <v>7472</v>
      </c>
      <c r="C3965" s="108" t="s">
        <v>202</v>
      </c>
      <c r="D3965" s="108" t="s">
        <v>206</v>
      </c>
      <c r="E3965" s="109" t="s">
        <v>587</v>
      </c>
    </row>
    <row r="3966" spans="1:5">
      <c r="A3966" s="108">
        <v>38836</v>
      </c>
      <c r="B3966" s="108" t="s">
        <v>7473</v>
      </c>
      <c r="C3966" s="108" t="s">
        <v>202</v>
      </c>
      <c r="D3966" s="108" t="s">
        <v>206</v>
      </c>
      <c r="E3966" s="109" t="s">
        <v>7474</v>
      </c>
    </row>
    <row r="3967" spans="1:5">
      <c r="A3967" s="108">
        <v>2666</v>
      </c>
      <c r="B3967" s="108" t="s">
        <v>7475</v>
      </c>
      <c r="C3967" s="108" t="s">
        <v>202</v>
      </c>
      <c r="D3967" s="108" t="s">
        <v>203</v>
      </c>
      <c r="E3967" s="109" t="s">
        <v>6175</v>
      </c>
    </row>
    <row r="3968" spans="1:5">
      <c r="A3968" s="108">
        <v>2668</v>
      </c>
      <c r="B3968" s="108" t="s">
        <v>7476</v>
      </c>
      <c r="C3968" s="108" t="s">
        <v>202</v>
      </c>
      <c r="D3968" s="108" t="s">
        <v>203</v>
      </c>
      <c r="E3968" s="109" t="s">
        <v>7477</v>
      </c>
    </row>
    <row r="3969" spans="1:5">
      <c r="A3969" s="108">
        <v>2664</v>
      </c>
      <c r="B3969" s="108" t="s">
        <v>7478</v>
      </c>
      <c r="C3969" s="108" t="s">
        <v>202</v>
      </c>
      <c r="D3969" s="108" t="s">
        <v>203</v>
      </c>
      <c r="E3969" s="109" t="s">
        <v>3643</v>
      </c>
    </row>
    <row r="3970" spans="1:5">
      <c r="A3970" s="108">
        <v>2662</v>
      </c>
      <c r="B3970" s="108" t="s">
        <v>7479</v>
      </c>
      <c r="C3970" s="108" t="s">
        <v>202</v>
      </c>
      <c r="D3970" s="108" t="s">
        <v>203</v>
      </c>
      <c r="E3970" s="109" t="s">
        <v>7480</v>
      </c>
    </row>
    <row r="3971" spans="1:5">
      <c r="A3971" s="108">
        <v>20964</v>
      </c>
      <c r="B3971" s="108" t="s">
        <v>7481</v>
      </c>
      <c r="C3971" s="108" t="s">
        <v>202</v>
      </c>
      <c r="D3971" s="108" t="s">
        <v>206</v>
      </c>
      <c r="E3971" s="109" t="s">
        <v>7482</v>
      </c>
    </row>
    <row r="3972" spans="1:5">
      <c r="A3972" s="108">
        <v>10905</v>
      </c>
      <c r="B3972" s="108" t="s">
        <v>7483</v>
      </c>
      <c r="C3972" s="108" t="s">
        <v>202</v>
      </c>
      <c r="D3972" s="108" t="s">
        <v>206</v>
      </c>
      <c r="E3972" s="109" t="s">
        <v>7484</v>
      </c>
    </row>
    <row r="3973" spans="1:5">
      <c r="A3973" s="108">
        <v>11289</v>
      </c>
      <c r="B3973" s="108" t="s">
        <v>7485</v>
      </c>
      <c r="C3973" s="108" t="s">
        <v>202</v>
      </c>
      <c r="D3973" s="108" t="s">
        <v>206</v>
      </c>
      <c r="E3973" s="109" t="s">
        <v>7486</v>
      </c>
    </row>
    <row r="3974" spans="1:5">
      <c r="A3974" s="108">
        <v>11241</v>
      </c>
      <c r="B3974" s="108" t="s">
        <v>7487</v>
      </c>
      <c r="C3974" s="108" t="s">
        <v>202</v>
      </c>
      <c r="D3974" s="108" t="s">
        <v>206</v>
      </c>
      <c r="E3974" s="109" t="s">
        <v>7488</v>
      </c>
    </row>
    <row r="3975" spans="1:5">
      <c r="A3975" s="108">
        <v>11301</v>
      </c>
      <c r="B3975" s="108" t="s">
        <v>7489</v>
      </c>
      <c r="C3975" s="108" t="s">
        <v>202</v>
      </c>
      <c r="D3975" s="108" t="s">
        <v>206</v>
      </c>
      <c r="E3975" s="109" t="s">
        <v>7490</v>
      </c>
    </row>
    <row r="3976" spans="1:5">
      <c r="A3976" s="108">
        <v>21090</v>
      </c>
      <c r="B3976" s="108" t="s">
        <v>7491</v>
      </c>
      <c r="C3976" s="108" t="s">
        <v>202</v>
      </c>
      <c r="D3976" s="108" t="s">
        <v>206</v>
      </c>
      <c r="E3976" s="109" t="s">
        <v>7492</v>
      </c>
    </row>
    <row r="3977" spans="1:5">
      <c r="A3977" s="108">
        <v>11315</v>
      </c>
      <c r="B3977" s="108" t="s">
        <v>7493</v>
      </c>
      <c r="C3977" s="108" t="s">
        <v>202</v>
      </c>
      <c r="D3977" s="108" t="s">
        <v>206</v>
      </c>
      <c r="E3977" s="109" t="s">
        <v>7494</v>
      </c>
    </row>
    <row r="3978" spans="1:5">
      <c r="A3978" s="108">
        <v>21071</v>
      </c>
      <c r="B3978" s="108" t="s">
        <v>7495</v>
      </c>
      <c r="C3978" s="108" t="s">
        <v>202</v>
      </c>
      <c r="D3978" s="108" t="s">
        <v>206</v>
      </c>
      <c r="E3978" s="109" t="s">
        <v>7496</v>
      </c>
    </row>
    <row r="3979" spans="1:5">
      <c r="A3979" s="108">
        <v>14112</v>
      </c>
      <c r="B3979" s="108" t="s">
        <v>7497</v>
      </c>
      <c r="C3979" s="108" t="s">
        <v>202</v>
      </c>
      <c r="D3979" s="108" t="s">
        <v>206</v>
      </c>
      <c r="E3979" s="109" t="s">
        <v>7498</v>
      </c>
    </row>
    <row r="3980" spans="1:5">
      <c r="A3980" s="108">
        <v>11316</v>
      </c>
      <c r="B3980" s="108" t="s">
        <v>7499</v>
      </c>
      <c r="C3980" s="108" t="s">
        <v>202</v>
      </c>
      <c r="D3980" s="108" t="s">
        <v>206</v>
      </c>
      <c r="E3980" s="109" t="s">
        <v>7500</v>
      </c>
    </row>
    <row r="3981" spans="1:5">
      <c r="A3981" s="108">
        <v>6243</v>
      </c>
      <c r="B3981" s="108" t="s">
        <v>7501</v>
      </c>
      <c r="C3981" s="108" t="s">
        <v>202</v>
      </c>
      <c r="D3981" s="108" t="s">
        <v>206</v>
      </c>
      <c r="E3981" s="109" t="s">
        <v>7502</v>
      </c>
    </row>
    <row r="3982" spans="1:5">
      <c r="A3982" s="108">
        <v>6240</v>
      </c>
      <c r="B3982" s="108" t="s">
        <v>7503</v>
      </c>
      <c r="C3982" s="108" t="s">
        <v>202</v>
      </c>
      <c r="D3982" s="108" t="s">
        <v>206</v>
      </c>
      <c r="E3982" s="109" t="s">
        <v>7504</v>
      </c>
    </row>
    <row r="3983" spans="1:5">
      <c r="A3983" s="108">
        <v>11296</v>
      </c>
      <c r="B3983" s="108" t="s">
        <v>7505</v>
      </c>
      <c r="C3983" s="108" t="s">
        <v>202</v>
      </c>
      <c r="D3983" s="108" t="s">
        <v>206</v>
      </c>
      <c r="E3983" s="109" t="s">
        <v>7506</v>
      </c>
    </row>
    <row r="3984" spans="1:5">
      <c r="A3984" s="108">
        <v>11299</v>
      </c>
      <c r="B3984" s="108" t="s">
        <v>7507</v>
      </c>
      <c r="C3984" s="108" t="s">
        <v>202</v>
      </c>
      <c r="D3984" s="108" t="s">
        <v>206</v>
      </c>
      <c r="E3984" s="109" t="s">
        <v>7508</v>
      </c>
    </row>
    <row r="3985" spans="1:5">
      <c r="A3985" s="108">
        <v>11688</v>
      </c>
      <c r="B3985" s="108" t="s">
        <v>7509</v>
      </c>
      <c r="C3985" s="108" t="s">
        <v>202</v>
      </c>
      <c r="D3985" s="108" t="s">
        <v>203</v>
      </c>
      <c r="E3985" s="109" t="s">
        <v>7510</v>
      </c>
    </row>
    <row r="3986" spans="1:5">
      <c r="A3986" s="108">
        <v>37736</v>
      </c>
      <c r="B3986" s="108" t="s">
        <v>7511</v>
      </c>
      <c r="C3986" s="108" t="s">
        <v>202</v>
      </c>
      <c r="D3986" s="108" t="s">
        <v>206</v>
      </c>
      <c r="E3986" s="109" t="s">
        <v>7512</v>
      </c>
    </row>
    <row r="3987" spans="1:5">
      <c r="A3987" s="108">
        <v>37739</v>
      </c>
      <c r="B3987" s="108" t="s">
        <v>7513</v>
      </c>
      <c r="C3987" s="108" t="s">
        <v>202</v>
      </c>
      <c r="D3987" s="108" t="s">
        <v>206</v>
      </c>
      <c r="E3987" s="109" t="s">
        <v>7514</v>
      </c>
    </row>
    <row r="3988" spans="1:5">
      <c r="A3988" s="108">
        <v>37740</v>
      </c>
      <c r="B3988" s="108" t="s">
        <v>7515</v>
      </c>
      <c r="C3988" s="108" t="s">
        <v>202</v>
      </c>
      <c r="D3988" s="108" t="s">
        <v>206</v>
      </c>
      <c r="E3988" s="109" t="s">
        <v>7516</v>
      </c>
    </row>
    <row r="3989" spans="1:5">
      <c r="A3989" s="108">
        <v>37738</v>
      </c>
      <c r="B3989" s="108" t="s">
        <v>7517</v>
      </c>
      <c r="C3989" s="108" t="s">
        <v>202</v>
      </c>
      <c r="D3989" s="108" t="s">
        <v>206</v>
      </c>
      <c r="E3989" s="109" t="s">
        <v>7518</v>
      </c>
    </row>
    <row r="3990" spans="1:5">
      <c r="A3990" s="108">
        <v>37737</v>
      </c>
      <c r="B3990" s="108" t="s">
        <v>7519</v>
      </c>
      <c r="C3990" s="108" t="s">
        <v>202</v>
      </c>
      <c r="D3990" s="108" t="s">
        <v>206</v>
      </c>
      <c r="E3990" s="109" t="s">
        <v>7520</v>
      </c>
    </row>
    <row r="3991" spans="1:5">
      <c r="A3991" s="108">
        <v>25014</v>
      </c>
      <c r="B3991" s="108" t="s">
        <v>7521</v>
      </c>
      <c r="C3991" s="108" t="s">
        <v>202</v>
      </c>
      <c r="D3991" s="108" t="s">
        <v>206</v>
      </c>
      <c r="E3991" s="109" t="s">
        <v>7522</v>
      </c>
    </row>
    <row r="3992" spans="1:5">
      <c r="A3992" s="108">
        <v>25013</v>
      </c>
      <c r="B3992" s="108" t="s">
        <v>7523</v>
      </c>
      <c r="C3992" s="108" t="s">
        <v>202</v>
      </c>
      <c r="D3992" s="108" t="s">
        <v>206</v>
      </c>
      <c r="E3992" s="109" t="s">
        <v>7524</v>
      </c>
    </row>
    <row r="3993" spans="1:5">
      <c r="A3993" s="108">
        <v>14405</v>
      </c>
      <c r="B3993" s="108" t="s">
        <v>7525</v>
      </c>
      <c r="C3993" s="108" t="s">
        <v>202</v>
      </c>
      <c r="D3993" s="108" t="s">
        <v>206</v>
      </c>
      <c r="E3993" s="109" t="s">
        <v>7526</v>
      </c>
    </row>
    <row r="3994" spans="1:5">
      <c r="A3994" s="108">
        <v>20271</v>
      </c>
      <c r="B3994" s="108" t="s">
        <v>7527</v>
      </c>
      <c r="C3994" s="108" t="s">
        <v>202</v>
      </c>
      <c r="D3994" s="108" t="s">
        <v>203</v>
      </c>
      <c r="E3994" s="109" t="s">
        <v>7528</v>
      </c>
    </row>
    <row r="3995" spans="1:5">
      <c r="A3995" s="108">
        <v>10423</v>
      </c>
      <c r="B3995" s="108" t="s">
        <v>7529</v>
      </c>
      <c r="C3995" s="108" t="s">
        <v>202</v>
      </c>
      <c r="D3995" s="108" t="s">
        <v>203</v>
      </c>
      <c r="E3995" s="109" t="s">
        <v>7530</v>
      </c>
    </row>
    <row r="3996" spans="1:5">
      <c r="A3996" s="108">
        <v>36790</v>
      </c>
      <c r="B3996" s="108" t="s">
        <v>7531</v>
      </c>
      <c r="C3996" s="108" t="s">
        <v>202</v>
      </c>
      <c r="D3996" s="108" t="s">
        <v>203</v>
      </c>
      <c r="E3996" s="109" t="s">
        <v>7532</v>
      </c>
    </row>
    <row r="3997" spans="1:5">
      <c r="A3997" s="108">
        <v>37589</v>
      </c>
      <c r="B3997" s="108" t="s">
        <v>7533</v>
      </c>
      <c r="C3997" s="108" t="s">
        <v>202</v>
      </c>
      <c r="D3997" s="108" t="s">
        <v>203</v>
      </c>
      <c r="E3997" s="109" t="s">
        <v>7534</v>
      </c>
    </row>
    <row r="3998" spans="1:5">
      <c r="A3998" s="108">
        <v>11690</v>
      </c>
      <c r="B3998" s="108" t="s">
        <v>7535</v>
      </c>
      <c r="C3998" s="108" t="s">
        <v>202</v>
      </c>
      <c r="D3998" s="108" t="s">
        <v>203</v>
      </c>
      <c r="E3998" s="109" t="s">
        <v>7536</v>
      </c>
    </row>
    <row r="3999" spans="1:5">
      <c r="A3999" s="108">
        <v>20234</v>
      </c>
      <c r="B3999" s="108" t="s">
        <v>7537</v>
      </c>
      <c r="C3999" s="108" t="s">
        <v>202</v>
      </c>
      <c r="D3999" s="108" t="s">
        <v>203</v>
      </c>
      <c r="E3999" s="109" t="s">
        <v>7538</v>
      </c>
    </row>
    <row r="4000" spans="1:5">
      <c r="A4000" s="108">
        <v>4763</v>
      </c>
      <c r="B4000" s="108" t="s">
        <v>7539</v>
      </c>
      <c r="C4000" s="108" t="s">
        <v>494</v>
      </c>
      <c r="D4000" s="108" t="s">
        <v>203</v>
      </c>
      <c r="E4000" s="109" t="s">
        <v>858</v>
      </c>
    </row>
    <row r="4001" spans="1:5">
      <c r="A4001" s="108">
        <v>41070</v>
      </c>
      <c r="B4001" s="108" t="s">
        <v>7540</v>
      </c>
      <c r="C4001" s="108" t="s">
        <v>497</v>
      </c>
      <c r="D4001" s="108" t="s">
        <v>203</v>
      </c>
      <c r="E4001" s="109" t="s">
        <v>860</v>
      </c>
    </row>
    <row r="4002" spans="1:5">
      <c r="A4002" s="108">
        <v>44480</v>
      </c>
      <c r="B4002" s="108" t="s">
        <v>7541</v>
      </c>
      <c r="C4002" s="108" t="s">
        <v>491</v>
      </c>
      <c r="D4002" s="108" t="s">
        <v>203</v>
      </c>
      <c r="E4002" s="109" t="s">
        <v>7542</v>
      </c>
    </row>
    <row r="4003" spans="1:5">
      <c r="A4003" s="108">
        <v>11457</v>
      </c>
      <c r="B4003" s="108" t="s">
        <v>7543</v>
      </c>
      <c r="C4003" s="108" t="s">
        <v>202</v>
      </c>
      <c r="D4003" s="108" t="s">
        <v>203</v>
      </c>
      <c r="E4003" s="109" t="s">
        <v>7544</v>
      </c>
    </row>
    <row r="4004" spans="1:5">
      <c r="A4004" s="108">
        <v>44073</v>
      </c>
      <c r="B4004" s="108" t="s">
        <v>7545</v>
      </c>
      <c r="C4004" s="108" t="s">
        <v>290</v>
      </c>
      <c r="D4004" s="108" t="s">
        <v>203</v>
      </c>
      <c r="E4004" s="109" t="s">
        <v>882</v>
      </c>
    </row>
    <row r="4005" spans="1:5">
      <c r="A4005" s="108">
        <v>44253</v>
      </c>
      <c r="B4005" s="108" t="s">
        <v>7546</v>
      </c>
      <c r="C4005" s="108" t="s">
        <v>202</v>
      </c>
      <c r="D4005" s="108" t="s">
        <v>203</v>
      </c>
      <c r="E4005" s="109" t="s">
        <v>7547</v>
      </c>
    </row>
    <row r="4006" spans="1:5">
      <c r="A4006" s="108">
        <v>21121</v>
      </c>
      <c r="B4006" s="108" t="s">
        <v>7548</v>
      </c>
      <c r="C4006" s="108" t="s">
        <v>202</v>
      </c>
      <c r="D4006" s="108" t="s">
        <v>203</v>
      </c>
      <c r="E4006" s="109" t="s">
        <v>7549</v>
      </c>
    </row>
    <row r="4007" spans="1:5">
      <c r="A4007" s="108">
        <v>38010</v>
      </c>
      <c r="B4007" s="108" t="s">
        <v>7550</v>
      </c>
      <c r="C4007" s="108" t="s">
        <v>202</v>
      </c>
      <c r="D4007" s="108" t="s">
        <v>203</v>
      </c>
      <c r="E4007" s="109" t="s">
        <v>1465</v>
      </c>
    </row>
    <row r="4008" spans="1:5">
      <c r="A4008" s="108">
        <v>38011</v>
      </c>
      <c r="B4008" s="108" t="s">
        <v>7551</v>
      </c>
      <c r="C4008" s="108" t="s">
        <v>202</v>
      </c>
      <c r="D4008" s="108" t="s">
        <v>203</v>
      </c>
      <c r="E4008" s="109" t="s">
        <v>1392</v>
      </c>
    </row>
    <row r="4009" spans="1:5">
      <c r="A4009" s="108">
        <v>38012</v>
      </c>
      <c r="B4009" s="108" t="s">
        <v>7552</v>
      </c>
      <c r="C4009" s="108" t="s">
        <v>202</v>
      </c>
      <c r="D4009" s="108" t="s">
        <v>203</v>
      </c>
      <c r="E4009" s="109" t="s">
        <v>3564</v>
      </c>
    </row>
    <row r="4010" spans="1:5">
      <c r="A4010" s="108">
        <v>38013</v>
      </c>
      <c r="B4010" s="108" t="s">
        <v>7553</v>
      </c>
      <c r="C4010" s="108" t="s">
        <v>202</v>
      </c>
      <c r="D4010" s="108" t="s">
        <v>203</v>
      </c>
      <c r="E4010" s="109" t="s">
        <v>7554</v>
      </c>
    </row>
    <row r="4011" spans="1:5">
      <c r="A4011" s="108">
        <v>38014</v>
      </c>
      <c r="B4011" s="108" t="s">
        <v>7555</v>
      </c>
      <c r="C4011" s="108" t="s">
        <v>202</v>
      </c>
      <c r="D4011" s="108" t="s">
        <v>203</v>
      </c>
      <c r="E4011" s="109" t="s">
        <v>7556</v>
      </c>
    </row>
    <row r="4012" spans="1:5">
      <c r="A4012" s="108">
        <v>38015</v>
      </c>
      <c r="B4012" s="108" t="s">
        <v>7557</v>
      </c>
      <c r="C4012" s="108" t="s">
        <v>202</v>
      </c>
      <c r="D4012" s="108" t="s">
        <v>203</v>
      </c>
      <c r="E4012" s="109" t="s">
        <v>7558</v>
      </c>
    </row>
    <row r="4013" spans="1:5">
      <c r="A4013" s="108">
        <v>38016</v>
      </c>
      <c r="B4013" s="108" t="s">
        <v>7559</v>
      </c>
      <c r="C4013" s="108" t="s">
        <v>202</v>
      </c>
      <c r="D4013" s="108" t="s">
        <v>203</v>
      </c>
      <c r="E4013" s="109" t="s">
        <v>7560</v>
      </c>
    </row>
    <row r="4014" spans="1:5">
      <c r="A4014" s="108">
        <v>12741</v>
      </c>
      <c r="B4014" s="108" t="s">
        <v>7561</v>
      </c>
      <c r="C4014" s="108" t="s">
        <v>202</v>
      </c>
      <c r="D4014" s="108" t="s">
        <v>206</v>
      </c>
      <c r="E4014" s="109" t="s">
        <v>7562</v>
      </c>
    </row>
    <row r="4015" spans="1:5">
      <c r="A4015" s="108">
        <v>12733</v>
      </c>
      <c r="B4015" s="108" t="s">
        <v>7563</v>
      </c>
      <c r="C4015" s="108" t="s">
        <v>202</v>
      </c>
      <c r="D4015" s="108" t="s">
        <v>206</v>
      </c>
      <c r="E4015" s="109" t="s">
        <v>7564</v>
      </c>
    </row>
    <row r="4016" spans="1:5">
      <c r="A4016" s="108">
        <v>12734</v>
      </c>
      <c r="B4016" s="108" t="s">
        <v>7565</v>
      </c>
      <c r="C4016" s="108" t="s">
        <v>202</v>
      </c>
      <c r="D4016" s="108" t="s">
        <v>206</v>
      </c>
      <c r="E4016" s="109" t="s">
        <v>7566</v>
      </c>
    </row>
    <row r="4017" spans="1:5">
      <c r="A4017" s="108">
        <v>12735</v>
      </c>
      <c r="B4017" s="108" t="s">
        <v>7567</v>
      </c>
      <c r="C4017" s="108" t="s">
        <v>202</v>
      </c>
      <c r="D4017" s="108" t="s">
        <v>206</v>
      </c>
      <c r="E4017" s="109" t="s">
        <v>2673</v>
      </c>
    </row>
    <row r="4018" spans="1:5">
      <c r="A4018" s="108">
        <v>12736</v>
      </c>
      <c r="B4018" s="108" t="s">
        <v>7568</v>
      </c>
      <c r="C4018" s="108" t="s">
        <v>202</v>
      </c>
      <c r="D4018" s="108" t="s">
        <v>206</v>
      </c>
      <c r="E4018" s="109" t="s">
        <v>7569</v>
      </c>
    </row>
    <row r="4019" spans="1:5">
      <c r="A4019" s="108">
        <v>12737</v>
      </c>
      <c r="B4019" s="108" t="s">
        <v>7570</v>
      </c>
      <c r="C4019" s="108" t="s">
        <v>202</v>
      </c>
      <c r="D4019" s="108" t="s">
        <v>206</v>
      </c>
      <c r="E4019" s="109" t="s">
        <v>7571</v>
      </c>
    </row>
    <row r="4020" spans="1:5">
      <c r="A4020" s="108">
        <v>12738</v>
      </c>
      <c r="B4020" s="108" t="s">
        <v>7572</v>
      </c>
      <c r="C4020" s="108" t="s">
        <v>202</v>
      </c>
      <c r="D4020" s="108" t="s">
        <v>206</v>
      </c>
      <c r="E4020" s="109" t="s">
        <v>7573</v>
      </c>
    </row>
    <row r="4021" spans="1:5">
      <c r="A4021" s="108">
        <v>12739</v>
      </c>
      <c r="B4021" s="108" t="s">
        <v>7574</v>
      </c>
      <c r="C4021" s="108" t="s">
        <v>202</v>
      </c>
      <c r="D4021" s="108" t="s">
        <v>206</v>
      </c>
      <c r="E4021" s="109" t="s">
        <v>7575</v>
      </c>
    </row>
    <row r="4022" spans="1:5">
      <c r="A4022" s="108">
        <v>12740</v>
      </c>
      <c r="B4022" s="108" t="s">
        <v>7576</v>
      </c>
      <c r="C4022" s="108" t="s">
        <v>202</v>
      </c>
      <c r="D4022" s="108" t="s">
        <v>206</v>
      </c>
      <c r="E4022" s="109" t="s">
        <v>7577</v>
      </c>
    </row>
    <row r="4023" spans="1:5">
      <c r="A4023" s="108">
        <v>6297</v>
      </c>
      <c r="B4023" s="108" t="s">
        <v>7578</v>
      </c>
      <c r="C4023" s="108" t="s">
        <v>202</v>
      </c>
      <c r="D4023" s="108" t="s">
        <v>206</v>
      </c>
      <c r="E4023" s="109" t="s">
        <v>7579</v>
      </c>
    </row>
    <row r="4024" spans="1:5">
      <c r="A4024" s="108">
        <v>6296</v>
      </c>
      <c r="B4024" s="108" t="s">
        <v>7580</v>
      </c>
      <c r="C4024" s="108" t="s">
        <v>202</v>
      </c>
      <c r="D4024" s="108" t="s">
        <v>206</v>
      </c>
      <c r="E4024" s="109" t="s">
        <v>7581</v>
      </c>
    </row>
    <row r="4025" spans="1:5">
      <c r="A4025" s="108">
        <v>6294</v>
      </c>
      <c r="B4025" s="108" t="s">
        <v>7582</v>
      </c>
      <c r="C4025" s="108" t="s">
        <v>202</v>
      </c>
      <c r="D4025" s="108" t="s">
        <v>206</v>
      </c>
      <c r="E4025" s="109" t="s">
        <v>7583</v>
      </c>
    </row>
    <row r="4026" spans="1:5">
      <c r="A4026" s="108">
        <v>6323</v>
      </c>
      <c r="B4026" s="108" t="s">
        <v>7584</v>
      </c>
      <c r="C4026" s="108" t="s">
        <v>202</v>
      </c>
      <c r="D4026" s="108" t="s">
        <v>206</v>
      </c>
      <c r="E4026" s="109" t="s">
        <v>4001</v>
      </c>
    </row>
    <row r="4027" spans="1:5">
      <c r="A4027" s="108">
        <v>6299</v>
      </c>
      <c r="B4027" s="108" t="s">
        <v>7585</v>
      </c>
      <c r="C4027" s="108" t="s">
        <v>202</v>
      </c>
      <c r="D4027" s="108" t="s">
        <v>206</v>
      </c>
      <c r="E4027" s="109" t="s">
        <v>7586</v>
      </c>
    </row>
    <row r="4028" spans="1:5">
      <c r="A4028" s="108">
        <v>6298</v>
      </c>
      <c r="B4028" s="108" t="s">
        <v>7587</v>
      </c>
      <c r="C4028" s="108" t="s">
        <v>202</v>
      </c>
      <c r="D4028" s="108" t="s">
        <v>206</v>
      </c>
      <c r="E4028" s="109" t="s">
        <v>7588</v>
      </c>
    </row>
    <row r="4029" spans="1:5">
      <c r="A4029" s="108">
        <v>6295</v>
      </c>
      <c r="B4029" s="108" t="s">
        <v>7589</v>
      </c>
      <c r="C4029" s="108" t="s">
        <v>202</v>
      </c>
      <c r="D4029" s="108" t="s">
        <v>206</v>
      </c>
      <c r="E4029" s="109" t="s">
        <v>7590</v>
      </c>
    </row>
    <row r="4030" spans="1:5">
      <c r="A4030" s="108">
        <v>6322</v>
      </c>
      <c r="B4030" s="108" t="s">
        <v>7591</v>
      </c>
      <c r="C4030" s="108" t="s">
        <v>202</v>
      </c>
      <c r="D4030" s="108" t="s">
        <v>206</v>
      </c>
      <c r="E4030" s="109" t="s">
        <v>7592</v>
      </c>
    </row>
    <row r="4031" spans="1:5">
      <c r="A4031" s="108">
        <v>6300</v>
      </c>
      <c r="B4031" s="108" t="s">
        <v>7593</v>
      </c>
      <c r="C4031" s="108" t="s">
        <v>202</v>
      </c>
      <c r="D4031" s="108" t="s">
        <v>206</v>
      </c>
      <c r="E4031" s="109" t="s">
        <v>7594</v>
      </c>
    </row>
    <row r="4032" spans="1:5">
      <c r="A4032" s="108">
        <v>6321</v>
      </c>
      <c r="B4032" s="108" t="s">
        <v>7595</v>
      </c>
      <c r="C4032" s="108" t="s">
        <v>202</v>
      </c>
      <c r="D4032" s="108" t="s">
        <v>206</v>
      </c>
      <c r="E4032" s="109" t="s">
        <v>7596</v>
      </c>
    </row>
    <row r="4033" spans="1:5">
      <c r="A4033" s="108">
        <v>6301</v>
      </c>
      <c r="B4033" s="108" t="s">
        <v>7597</v>
      </c>
      <c r="C4033" s="108" t="s">
        <v>202</v>
      </c>
      <c r="D4033" s="108" t="s">
        <v>206</v>
      </c>
      <c r="E4033" s="109" t="s">
        <v>7598</v>
      </c>
    </row>
    <row r="4034" spans="1:5">
      <c r="A4034" s="108">
        <v>7105</v>
      </c>
      <c r="B4034" s="108" t="s">
        <v>7599</v>
      </c>
      <c r="C4034" s="108" t="s">
        <v>202</v>
      </c>
      <c r="D4034" s="108" t="s">
        <v>203</v>
      </c>
      <c r="E4034" s="109" t="s">
        <v>7600</v>
      </c>
    </row>
    <row r="4035" spans="1:5">
      <c r="A4035" s="108">
        <v>20183</v>
      </c>
      <c r="B4035" s="108" t="s">
        <v>7601</v>
      </c>
      <c r="C4035" s="108" t="s">
        <v>202</v>
      </c>
      <c r="D4035" s="108" t="s">
        <v>203</v>
      </c>
      <c r="E4035" s="109" t="s">
        <v>7602</v>
      </c>
    </row>
    <row r="4036" spans="1:5">
      <c r="A4036" s="108">
        <v>38448</v>
      </c>
      <c r="B4036" s="108" t="s">
        <v>7603</v>
      </c>
      <c r="C4036" s="108" t="s">
        <v>202</v>
      </c>
      <c r="D4036" s="108" t="s">
        <v>203</v>
      </c>
      <c r="E4036" s="109" t="s">
        <v>7604</v>
      </c>
    </row>
    <row r="4037" spans="1:5">
      <c r="A4037" s="108">
        <v>20182</v>
      </c>
      <c r="B4037" s="108" t="s">
        <v>7605</v>
      </c>
      <c r="C4037" s="108" t="s">
        <v>202</v>
      </c>
      <c r="D4037" s="108" t="s">
        <v>203</v>
      </c>
      <c r="E4037" s="109" t="s">
        <v>2341</v>
      </c>
    </row>
    <row r="4038" spans="1:5">
      <c r="A4038" s="108">
        <v>7119</v>
      </c>
      <c r="B4038" s="108" t="s">
        <v>7606</v>
      </c>
      <c r="C4038" s="108" t="s">
        <v>202</v>
      </c>
      <c r="D4038" s="108" t="s">
        <v>203</v>
      </c>
      <c r="E4038" s="109" t="s">
        <v>7607</v>
      </c>
    </row>
    <row r="4039" spans="1:5">
      <c r="A4039" s="108">
        <v>7126</v>
      </c>
      <c r="B4039" s="108" t="s">
        <v>7608</v>
      </c>
      <c r="C4039" s="108" t="s">
        <v>202</v>
      </c>
      <c r="D4039" s="108" t="s">
        <v>203</v>
      </c>
      <c r="E4039" s="109" t="s">
        <v>7609</v>
      </c>
    </row>
    <row r="4040" spans="1:5">
      <c r="A4040" s="108">
        <v>7120</v>
      </c>
      <c r="B4040" s="108" t="s">
        <v>7610</v>
      </c>
      <c r="C4040" s="108" t="s">
        <v>202</v>
      </c>
      <c r="D4040" s="108" t="s">
        <v>203</v>
      </c>
      <c r="E4040" s="109" t="s">
        <v>7611</v>
      </c>
    </row>
    <row r="4041" spans="1:5">
      <c r="A4041" s="108">
        <v>6319</v>
      </c>
      <c r="B4041" s="108" t="s">
        <v>7612</v>
      </c>
      <c r="C4041" s="108" t="s">
        <v>202</v>
      </c>
      <c r="D4041" s="108" t="s">
        <v>206</v>
      </c>
      <c r="E4041" s="109" t="s">
        <v>7613</v>
      </c>
    </row>
    <row r="4042" spans="1:5">
      <c r="A4042" s="108">
        <v>6304</v>
      </c>
      <c r="B4042" s="108" t="s">
        <v>7614</v>
      </c>
      <c r="C4042" s="108" t="s">
        <v>202</v>
      </c>
      <c r="D4042" s="108" t="s">
        <v>206</v>
      </c>
      <c r="E4042" s="109" t="s">
        <v>7613</v>
      </c>
    </row>
    <row r="4043" spans="1:5">
      <c r="A4043" s="108">
        <v>21116</v>
      </c>
      <c r="B4043" s="108" t="s">
        <v>7615</v>
      </c>
      <c r="C4043" s="108" t="s">
        <v>202</v>
      </c>
      <c r="D4043" s="108" t="s">
        <v>206</v>
      </c>
      <c r="E4043" s="109" t="s">
        <v>7616</v>
      </c>
    </row>
    <row r="4044" spans="1:5">
      <c r="A4044" s="108">
        <v>6320</v>
      </c>
      <c r="B4044" s="108" t="s">
        <v>7617</v>
      </c>
      <c r="C4044" s="108" t="s">
        <v>202</v>
      </c>
      <c r="D4044" s="108" t="s">
        <v>206</v>
      </c>
      <c r="E4044" s="109" t="s">
        <v>7618</v>
      </c>
    </row>
    <row r="4045" spans="1:5">
      <c r="A4045" s="108">
        <v>6303</v>
      </c>
      <c r="B4045" s="108" t="s">
        <v>7619</v>
      </c>
      <c r="C4045" s="108" t="s">
        <v>202</v>
      </c>
      <c r="D4045" s="108" t="s">
        <v>206</v>
      </c>
      <c r="E4045" s="109" t="s">
        <v>7618</v>
      </c>
    </row>
    <row r="4046" spans="1:5">
      <c r="A4046" s="108">
        <v>6308</v>
      </c>
      <c r="B4046" s="108" t="s">
        <v>7620</v>
      </c>
      <c r="C4046" s="108" t="s">
        <v>202</v>
      </c>
      <c r="D4046" s="108" t="s">
        <v>206</v>
      </c>
      <c r="E4046" s="109" t="s">
        <v>7621</v>
      </c>
    </row>
    <row r="4047" spans="1:5">
      <c r="A4047" s="108">
        <v>6317</v>
      </c>
      <c r="B4047" s="108" t="s">
        <v>7622</v>
      </c>
      <c r="C4047" s="108" t="s">
        <v>202</v>
      </c>
      <c r="D4047" s="108" t="s">
        <v>206</v>
      </c>
      <c r="E4047" s="109" t="s">
        <v>7621</v>
      </c>
    </row>
    <row r="4048" spans="1:5">
      <c r="A4048" s="108">
        <v>6307</v>
      </c>
      <c r="B4048" s="108" t="s">
        <v>7623</v>
      </c>
      <c r="C4048" s="108" t="s">
        <v>202</v>
      </c>
      <c r="D4048" s="108" t="s">
        <v>206</v>
      </c>
      <c r="E4048" s="109" t="s">
        <v>7621</v>
      </c>
    </row>
    <row r="4049" spans="1:5">
      <c r="A4049" s="108">
        <v>6309</v>
      </c>
      <c r="B4049" s="108" t="s">
        <v>7624</v>
      </c>
      <c r="C4049" s="108" t="s">
        <v>202</v>
      </c>
      <c r="D4049" s="108" t="s">
        <v>206</v>
      </c>
      <c r="E4049" s="109" t="s">
        <v>7625</v>
      </c>
    </row>
    <row r="4050" spans="1:5">
      <c r="A4050" s="108">
        <v>6318</v>
      </c>
      <c r="B4050" s="108" t="s">
        <v>7626</v>
      </c>
      <c r="C4050" s="108" t="s">
        <v>202</v>
      </c>
      <c r="D4050" s="108" t="s">
        <v>206</v>
      </c>
      <c r="E4050" s="109" t="s">
        <v>7627</v>
      </c>
    </row>
    <row r="4051" spans="1:5">
      <c r="A4051" s="108">
        <v>6306</v>
      </c>
      <c r="B4051" s="108" t="s">
        <v>7628</v>
      </c>
      <c r="C4051" s="108" t="s">
        <v>202</v>
      </c>
      <c r="D4051" s="108" t="s">
        <v>206</v>
      </c>
      <c r="E4051" s="109" t="s">
        <v>7627</v>
      </c>
    </row>
    <row r="4052" spans="1:5">
      <c r="A4052" s="108">
        <v>6305</v>
      </c>
      <c r="B4052" s="108" t="s">
        <v>7629</v>
      </c>
      <c r="C4052" s="108" t="s">
        <v>202</v>
      </c>
      <c r="D4052" s="108" t="s">
        <v>206</v>
      </c>
      <c r="E4052" s="109" t="s">
        <v>7627</v>
      </c>
    </row>
    <row r="4053" spans="1:5">
      <c r="A4053" s="108">
        <v>6302</v>
      </c>
      <c r="B4053" s="108" t="s">
        <v>7630</v>
      </c>
      <c r="C4053" s="108" t="s">
        <v>202</v>
      </c>
      <c r="D4053" s="108" t="s">
        <v>206</v>
      </c>
      <c r="E4053" s="109" t="s">
        <v>477</v>
      </c>
    </row>
    <row r="4054" spans="1:5">
      <c r="A4054" s="108">
        <v>6312</v>
      </c>
      <c r="B4054" s="108" t="s">
        <v>7631</v>
      </c>
      <c r="C4054" s="108" t="s">
        <v>202</v>
      </c>
      <c r="D4054" s="108" t="s">
        <v>206</v>
      </c>
      <c r="E4054" s="109" t="s">
        <v>7632</v>
      </c>
    </row>
    <row r="4055" spans="1:5">
      <c r="A4055" s="108">
        <v>6311</v>
      </c>
      <c r="B4055" s="108" t="s">
        <v>7633</v>
      </c>
      <c r="C4055" s="108" t="s">
        <v>202</v>
      </c>
      <c r="D4055" s="108" t="s">
        <v>206</v>
      </c>
      <c r="E4055" s="109" t="s">
        <v>7632</v>
      </c>
    </row>
    <row r="4056" spans="1:5">
      <c r="A4056" s="108">
        <v>6310</v>
      </c>
      <c r="B4056" s="108" t="s">
        <v>7634</v>
      </c>
      <c r="C4056" s="108" t="s">
        <v>202</v>
      </c>
      <c r="D4056" s="108" t="s">
        <v>206</v>
      </c>
      <c r="E4056" s="109" t="s">
        <v>7632</v>
      </c>
    </row>
    <row r="4057" spans="1:5">
      <c r="A4057" s="108">
        <v>6314</v>
      </c>
      <c r="B4057" s="108" t="s">
        <v>7635</v>
      </c>
      <c r="C4057" s="108" t="s">
        <v>202</v>
      </c>
      <c r="D4057" s="108" t="s">
        <v>206</v>
      </c>
      <c r="E4057" s="109" t="s">
        <v>7632</v>
      </c>
    </row>
    <row r="4058" spans="1:5">
      <c r="A4058" s="108">
        <v>6313</v>
      </c>
      <c r="B4058" s="108" t="s">
        <v>7636</v>
      </c>
      <c r="C4058" s="108" t="s">
        <v>202</v>
      </c>
      <c r="D4058" s="108" t="s">
        <v>206</v>
      </c>
      <c r="E4058" s="109" t="s">
        <v>7632</v>
      </c>
    </row>
    <row r="4059" spans="1:5">
      <c r="A4059" s="108">
        <v>6315</v>
      </c>
      <c r="B4059" s="108" t="s">
        <v>7637</v>
      </c>
      <c r="C4059" s="108" t="s">
        <v>202</v>
      </c>
      <c r="D4059" s="108" t="s">
        <v>206</v>
      </c>
      <c r="E4059" s="109" t="s">
        <v>7638</v>
      </c>
    </row>
    <row r="4060" spans="1:5">
      <c r="A4060" s="108">
        <v>6316</v>
      </c>
      <c r="B4060" s="108" t="s">
        <v>7639</v>
      </c>
      <c r="C4060" s="108" t="s">
        <v>202</v>
      </c>
      <c r="D4060" s="108" t="s">
        <v>206</v>
      </c>
      <c r="E4060" s="109" t="s">
        <v>7638</v>
      </c>
    </row>
    <row r="4061" spans="1:5">
      <c r="A4061" s="108">
        <v>39324</v>
      </c>
      <c r="B4061" s="108" t="s">
        <v>7640</v>
      </c>
      <c r="C4061" s="108" t="s">
        <v>202</v>
      </c>
      <c r="D4061" s="108" t="s">
        <v>203</v>
      </c>
      <c r="E4061" s="109" t="s">
        <v>7641</v>
      </c>
    </row>
    <row r="4062" spans="1:5">
      <c r="A4062" s="108">
        <v>39325</v>
      </c>
      <c r="B4062" s="108" t="s">
        <v>7642</v>
      </c>
      <c r="C4062" s="108" t="s">
        <v>202</v>
      </c>
      <c r="D4062" s="108" t="s">
        <v>203</v>
      </c>
      <c r="E4062" s="109" t="s">
        <v>7643</v>
      </c>
    </row>
    <row r="4063" spans="1:5">
      <c r="A4063" s="108">
        <v>39326</v>
      </c>
      <c r="B4063" s="108" t="s">
        <v>7644</v>
      </c>
      <c r="C4063" s="108" t="s">
        <v>202</v>
      </c>
      <c r="D4063" s="108" t="s">
        <v>203</v>
      </c>
      <c r="E4063" s="109" t="s">
        <v>5788</v>
      </c>
    </row>
    <row r="4064" spans="1:5">
      <c r="A4064" s="108">
        <v>39327</v>
      </c>
      <c r="B4064" s="108" t="s">
        <v>7645</v>
      </c>
      <c r="C4064" s="108" t="s">
        <v>202</v>
      </c>
      <c r="D4064" s="108" t="s">
        <v>203</v>
      </c>
      <c r="E4064" s="109" t="s">
        <v>7646</v>
      </c>
    </row>
    <row r="4065" spans="1:5">
      <c r="A4065" s="108">
        <v>11378</v>
      </c>
      <c r="B4065" s="108" t="s">
        <v>7647</v>
      </c>
      <c r="C4065" s="108" t="s">
        <v>202</v>
      </c>
      <c r="D4065" s="108" t="s">
        <v>206</v>
      </c>
      <c r="E4065" s="109" t="s">
        <v>7648</v>
      </c>
    </row>
    <row r="4066" spans="1:5">
      <c r="A4066" s="108">
        <v>11379</v>
      </c>
      <c r="B4066" s="108" t="s">
        <v>7649</v>
      </c>
      <c r="C4066" s="108" t="s">
        <v>202</v>
      </c>
      <c r="D4066" s="108" t="s">
        <v>206</v>
      </c>
      <c r="E4066" s="109" t="s">
        <v>7650</v>
      </c>
    </row>
    <row r="4067" spans="1:5">
      <c r="A4067" s="108">
        <v>11493</v>
      </c>
      <c r="B4067" s="108" t="s">
        <v>7651</v>
      </c>
      <c r="C4067" s="108" t="s">
        <v>202</v>
      </c>
      <c r="D4067" s="108" t="s">
        <v>206</v>
      </c>
      <c r="E4067" s="109" t="s">
        <v>7652</v>
      </c>
    </row>
    <row r="4068" spans="1:5">
      <c r="A4068" s="108">
        <v>7106</v>
      </c>
      <c r="B4068" s="108" t="s">
        <v>7653</v>
      </c>
      <c r="C4068" s="108" t="s">
        <v>202</v>
      </c>
      <c r="D4068" s="108" t="s">
        <v>203</v>
      </c>
      <c r="E4068" s="109" t="s">
        <v>7654</v>
      </c>
    </row>
    <row r="4069" spans="1:5">
      <c r="A4069" s="108">
        <v>7104</v>
      </c>
      <c r="B4069" s="108" t="s">
        <v>7655</v>
      </c>
      <c r="C4069" s="108" t="s">
        <v>202</v>
      </c>
      <c r="D4069" s="108" t="s">
        <v>203</v>
      </c>
      <c r="E4069" s="109" t="s">
        <v>7656</v>
      </c>
    </row>
    <row r="4070" spans="1:5">
      <c r="A4070" s="108">
        <v>7136</v>
      </c>
      <c r="B4070" s="108" t="s">
        <v>7657</v>
      </c>
      <c r="C4070" s="108" t="s">
        <v>202</v>
      </c>
      <c r="D4070" s="108" t="s">
        <v>203</v>
      </c>
      <c r="E4070" s="109" t="s">
        <v>3082</v>
      </c>
    </row>
    <row r="4071" spans="1:5">
      <c r="A4071" s="108">
        <v>7128</v>
      </c>
      <c r="B4071" s="108" t="s">
        <v>7658</v>
      </c>
      <c r="C4071" s="108" t="s">
        <v>202</v>
      </c>
      <c r="D4071" s="108" t="s">
        <v>203</v>
      </c>
      <c r="E4071" s="109" t="s">
        <v>7659</v>
      </c>
    </row>
    <row r="4072" spans="1:5">
      <c r="A4072" s="108">
        <v>7108</v>
      </c>
      <c r="B4072" s="108" t="s">
        <v>7660</v>
      </c>
      <c r="C4072" s="108" t="s">
        <v>202</v>
      </c>
      <c r="D4072" s="108" t="s">
        <v>203</v>
      </c>
      <c r="E4072" s="109" t="s">
        <v>7611</v>
      </c>
    </row>
    <row r="4073" spans="1:5">
      <c r="A4073" s="108">
        <v>7129</v>
      </c>
      <c r="B4073" s="108" t="s">
        <v>7661</v>
      </c>
      <c r="C4073" s="108" t="s">
        <v>202</v>
      </c>
      <c r="D4073" s="108" t="s">
        <v>203</v>
      </c>
      <c r="E4073" s="109" t="s">
        <v>7662</v>
      </c>
    </row>
    <row r="4074" spans="1:5">
      <c r="A4074" s="108">
        <v>7130</v>
      </c>
      <c r="B4074" s="108" t="s">
        <v>7663</v>
      </c>
      <c r="C4074" s="108" t="s">
        <v>202</v>
      </c>
      <c r="D4074" s="108" t="s">
        <v>203</v>
      </c>
      <c r="E4074" s="109" t="s">
        <v>7664</v>
      </c>
    </row>
    <row r="4075" spans="1:5">
      <c r="A4075" s="108">
        <v>7131</v>
      </c>
      <c r="B4075" s="108" t="s">
        <v>7665</v>
      </c>
      <c r="C4075" s="108" t="s">
        <v>202</v>
      </c>
      <c r="D4075" s="108" t="s">
        <v>203</v>
      </c>
      <c r="E4075" s="109" t="s">
        <v>1034</v>
      </c>
    </row>
    <row r="4076" spans="1:5">
      <c r="A4076" s="108">
        <v>7132</v>
      </c>
      <c r="B4076" s="108" t="s">
        <v>7666</v>
      </c>
      <c r="C4076" s="108" t="s">
        <v>202</v>
      </c>
      <c r="D4076" s="108" t="s">
        <v>203</v>
      </c>
      <c r="E4076" s="109" t="s">
        <v>7667</v>
      </c>
    </row>
    <row r="4077" spans="1:5">
      <c r="A4077" s="108">
        <v>7133</v>
      </c>
      <c r="B4077" s="108" t="s">
        <v>7668</v>
      </c>
      <c r="C4077" s="108" t="s">
        <v>202</v>
      </c>
      <c r="D4077" s="108" t="s">
        <v>203</v>
      </c>
      <c r="E4077" s="109" t="s">
        <v>7669</v>
      </c>
    </row>
    <row r="4078" spans="1:5">
      <c r="A4078" s="108">
        <v>37420</v>
      </c>
      <c r="B4078" s="108" t="s">
        <v>7670</v>
      </c>
      <c r="C4078" s="108" t="s">
        <v>202</v>
      </c>
      <c r="D4078" s="108" t="s">
        <v>206</v>
      </c>
      <c r="E4078" s="109" t="s">
        <v>6381</v>
      </c>
    </row>
    <row r="4079" spans="1:5">
      <c r="A4079" s="108">
        <v>37421</v>
      </c>
      <c r="B4079" s="108" t="s">
        <v>7671</v>
      </c>
      <c r="C4079" s="108" t="s">
        <v>202</v>
      </c>
      <c r="D4079" s="108" t="s">
        <v>206</v>
      </c>
      <c r="E4079" s="109" t="s">
        <v>7672</v>
      </c>
    </row>
    <row r="4080" spans="1:5">
      <c r="A4080" s="108">
        <v>37422</v>
      </c>
      <c r="B4080" s="108" t="s">
        <v>7673</v>
      </c>
      <c r="C4080" s="108" t="s">
        <v>202</v>
      </c>
      <c r="D4080" s="108" t="s">
        <v>206</v>
      </c>
      <c r="E4080" s="109" t="s">
        <v>7674</v>
      </c>
    </row>
    <row r="4081" spans="1:5">
      <c r="A4081" s="108">
        <v>37443</v>
      </c>
      <c r="B4081" s="108" t="s">
        <v>7675</v>
      </c>
      <c r="C4081" s="108" t="s">
        <v>202</v>
      </c>
      <c r="D4081" s="108" t="s">
        <v>206</v>
      </c>
      <c r="E4081" s="109" t="s">
        <v>7676</v>
      </c>
    </row>
    <row r="4082" spans="1:5">
      <c r="A4082" s="108">
        <v>37444</v>
      </c>
      <c r="B4082" s="108" t="s">
        <v>7677</v>
      </c>
      <c r="C4082" s="108" t="s">
        <v>202</v>
      </c>
      <c r="D4082" s="108" t="s">
        <v>206</v>
      </c>
      <c r="E4082" s="109" t="s">
        <v>7678</v>
      </c>
    </row>
    <row r="4083" spans="1:5">
      <c r="A4083" s="108">
        <v>37445</v>
      </c>
      <c r="B4083" s="108" t="s">
        <v>7679</v>
      </c>
      <c r="C4083" s="108" t="s">
        <v>202</v>
      </c>
      <c r="D4083" s="108" t="s">
        <v>206</v>
      </c>
      <c r="E4083" s="109" t="s">
        <v>7680</v>
      </c>
    </row>
    <row r="4084" spans="1:5">
      <c r="A4084" s="108">
        <v>37446</v>
      </c>
      <c r="B4084" s="108" t="s">
        <v>7681</v>
      </c>
      <c r="C4084" s="108" t="s">
        <v>202</v>
      </c>
      <c r="D4084" s="108" t="s">
        <v>206</v>
      </c>
      <c r="E4084" s="109" t="s">
        <v>7682</v>
      </c>
    </row>
    <row r="4085" spans="1:5">
      <c r="A4085" s="108">
        <v>37447</v>
      </c>
      <c r="B4085" s="108" t="s">
        <v>7683</v>
      </c>
      <c r="C4085" s="108" t="s">
        <v>202</v>
      </c>
      <c r="D4085" s="108" t="s">
        <v>206</v>
      </c>
      <c r="E4085" s="109" t="s">
        <v>7684</v>
      </c>
    </row>
    <row r="4086" spans="1:5">
      <c r="A4086" s="108">
        <v>37448</v>
      </c>
      <c r="B4086" s="108" t="s">
        <v>7685</v>
      </c>
      <c r="C4086" s="108" t="s">
        <v>202</v>
      </c>
      <c r="D4086" s="108" t="s">
        <v>206</v>
      </c>
      <c r="E4086" s="109" t="s">
        <v>7686</v>
      </c>
    </row>
    <row r="4087" spans="1:5">
      <c r="A4087" s="108">
        <v>37440</v>
      </c>
      <c r="B4087" s="108" t="s">
        <v>7687</v>
      </c>
      <c r="C4087" s="108" t="s">
        <v>202</v>
      </c>
      <c r="D4087" s="108" t="s">
        <v>206</v>
      </c>
      <c r="E4087" s="109" t="s">
        <v>7688</v>
      </c>
    </row>
    <row r="4088" spans="1:5">
      <c r="A4088" s="108">
        <v>37441</v>
      </c>
      <c r="B4088" s="108" t="s">
        <v>7689</v>
      </c>
      <c r="C4088" s="108" t="s">
        <v>202</v>
      </c>
      <c r="D4088" s="108" t="s">
        <v>206</v>
      </c>
      <c r="E4088" s="109" t="s">
        <v>7688</v>
      </c>
    </row>
    <row r="4089" spans="1:5">
      <c r="A4089" s="108">
        <v>37442</v>
      </c>
      <c r="B4089" s="108" t="s">
        <v>7690</v>
      </c>
      <c r="C4089" s="108" t="s">
        <v>202</v>
      </c>
      <c r="D4089" s="108" t="s">
        <v>206</v>
      </c>
      <c r="E4089" s="109" t="s">
        <v>7691</v>
      </c>
    </row>
    <row r="4090" spans="1:5">
      <c r="A4090" s="108">
        <v>38017</v>
      </c>
      <c r="B4090" s="108" t="s">
        <v>7692</v>
      </c>
      <c r="C4090" s="108" t="s">
        <v>202</v>
      </c>
      <c r="D4090" s="108" t="s">
        <v>203</v>
      </c>
      <c r="E4090" s="109" t="s">
        <v>7693</v>
      </c>
    </row>
    <row r="4091" spans="1:5">
      <c r="A4091" s="108">
        <v>38018</v>
      </c>
      <c r="B4091" s="108" t="s">
        <v>7694</v>
      </c>
      <c r="C4091" s="108" t="s">
        <v>202</v>
      </c>
      <c r="D4091" s="108" t="s">
        <v>203</v>
      </c>
      <c r="E4091" s="109" t="s">
        <v>7695</v>
      </c>
    </row>
    <row r="4092" spans="1:5">
      <c r="A4092" s="108">
        <v>39895</v>
      </c>
      <c r="B4092" s="108" t="s">
        <v>7696</v>
      </c>
      <c r="C4092" s="108" t="s">
        <v>202</v>
      </c>
      <c r="D4092" s="108" t="s">
        <v>206</v>
      </c>
      <c r="E4092" s="109" t="s">
        <v>7697</v>
      </c>
    </row>
    <row r="4093" spans="1:5">
      <c r="A4093" s="108">
        <v>39896</v>
      </c>
      <c r="B4093" s="108" t="s">
        <v>7698</v>
      </c>
      <c r="C4093" s="108" t="s">
        <v>202</v>
      </c>
      <c r="D4093" s="108" t="s">
        <v>206</v>
      </c>
      <c r="E4093" s="109" t="s">
        <v>7699</v>
      </c>
    </row>
    <row r="4094" spans="1:5">
      <c r="A4094" s="108">
        <v>38873</v>
      </c>
      <c r="B4094" s="108" t="s">
        <v>7700</v>
      </c>
      <c r="C4094" s="108" t="s">
        <v>202</v>
      </c>
      <c r="D4094" s="108" t="s">
        <v>206</v>
      </c>
      <c r="E4094" s="109" t="s">
        <v>7701</v>
      </c>
    </row>
    <row r="4095" spans="1:5">
      <c r="A4095" s="108">
        <v>38874</v>
      </c>
      <c r="B4095" s="108" t="s">
        <v>7702</v>
      </c>
      <c r="C4095" s="108" t="s">
        <v>202</v>
      </c>
      <c r="D4095" s="108" t="s">
        <v>206</v>
      </c>
      <c r="E4095" s="109" t="s">
        <v>7703</v>
      </c>
    </row>
    <row r="4096" spans="1:5">
      <c r="A4096" s="108">
        <v>38875</v>
      </c>
      <c r="B4096" s="108" t="s">
        <v>7704</v>
      </c>
      <c r="C4096" s="108" t="s">
        <v>202</v>
      </c>
      <c r="D4096" s="108" t="s">
        <v>206</v>
      </c>
      <c r="E4096" s="109" t="s">
        <v>7705</v>
      </c>
    </row>
    <row r="4097" spans="1:5">
      <c r="A4097" s="108">
        <v>38876</v>
      </c>
      <c r="B4097" s="108" t="s">
        <v>7706</v>
      </c>
      <c r="C4097" s="108" t="s">
        <v>202</v>
      </c>
      <c r="D4097" s="108" t="s">
        <v>206</v>
      </c>
      <c r="E4097" s="109" t="s">
        <v>7707</v>
      </c>
    </row>
    <row r="4098" spans="1:5">
      <c r="A4098" s="108">
        <v>39000</v>
      </c>
      <c r="B4098" s="108" t="s">
        <v>7708</v>
      </c>
      <c r="C4098" s="108" t="s">
        <v>202</v>
      </c>
      <c r="D4098" s="108" t="s">
        <v>206</v>
      </c>
      <c r="E4098" s="109" t="s">
        <v>7709</v>
      </c>
    </row>
    <row r="4099" spans="1:5">
      <c r="A4099" s="108">
        <v>38674</v>
      </c>
      <c r="B4099" s="108" t="s">
        <v>7710</v>
      </c>
      <c r="C4099" s="108" t="s">
        <v>202</v>
      </c>
      <c r="D4099" s="108" t="s">
        <v>203</v>
      </c>
      <c r="E4099" s="109" t="s">
        <v>2099</v>
      </c>
    </row>
    <row r="4100" spans="1:5">
      <c r="A4100" s="108">
        <v>38019</v>
      </c>
      <c r="B4100" s="108" t="s">
        <v>7711</v>
      </c>
      <c r="C4100" s="108" t="s">
        <v>202</v>
      </c>
      <c r="D4100" s="108" t="s">
        <v>203</v>
      </c>
      <c r="E4100" s="109" t="s">
        <v>7712</v>
      </c>
    </row>
    <row r="4101" spans="1:5">
      <c r="A4101" s="108">
        <v>38020</v>
      </c>
      <c r="B4101" s="108" t="s">
        <v>7713</v>
      </c>
      <c r="C4101" s="108" t="s">
        <v>202</v>
      </c>
      <c r="D4101" s="108" t="s">
        <v>203</v>
      </c>
      <c r="E4101" s="109" t="s">
        <v>7714</v>
      </c>
    </row>
    <row r="4102" spans="1:5">
      <c r="A4102" s="108">
        <v>38454</v>
      </c>
      <c r="B4102" s="108" t="s">
        <v>7715</v>
      </c>
      <c r="C4102" s="108" t="s">
        <v>202</v>
      </c>
      <c r="D4102" s="108" t="s">
        <v>206</v>
      </c>
      <c r="E4102" s="109" t="s">
        <v>1354</v>
      </c>
    </row>
    <row r="4103" spans="1:5">
      <c r="A4103" s="108">
        <v>38455</v>
      </c>
      <c r="B4103" s="108" t="s">
        <v>7716</v>
      </c>
      <c r="C4103" s="108" t="s">
        <v>202</v>
      </c>
      <c r="D4103" s="108" t="s">
        <v>206</v>
      </c>
      <c r="E4103" s="109" t="s">
        <v>3348</v>
      </c>
    </row>
    <row r="4104" spans="1:5">
      <c r="A4104" s="108">
        <v>38462</v>
      </c>
      <c r="B4104" s="108" t="s">
        <v>7717</v>
      </c>
      <c r="C4104" s="108" t="s">
        <v>202</v>
      </c>
      <c r="D4104" s="108" t="s">
        <v>206</v>
      </c>
      <c r="E4104" s="109" t="s">
        <v>7718</v>
      </c>
    </row>
    <row r="4105" spans="1:5">
      <c r="A4105" s="108">
        <v>36362</v>
      </c>
      <c r="B4105" s="108" t="s">
        <v>7719</v>
      </c>
      <c r="C4105" s="108" t="s">
        <v>202</v>
      </c>
      <c r="D4105" s="108" t="s">
        <v>206</v>
      </c>
      <c r="E4105" s="109" t="s">
        <v>7720</v>
      </c>
    </row>
    <row r="4106" spans="1:5">
      <c r="A4106" s="108">
        <v>36298</v>
      </c>
      <c r="B4106" s="108" t="s">
        <v>7721</v>
      </c>
      <c r="C4106" s="108" t="s">
        <v>202</v>
      </c>
      <c r="D4106" s="108" t="s">
        <v>206</v>
      </c>
      <c r="E4106" s="109" t="s">
        <v>7722</v>
      </c>
    </row>
    <row r="4107" spans="1:5">
      <c r="A4107" s="108">
        <v>38456</v>
      </c>
      <c r="B4107" s="108" t="s">
        <v>7723</v>
      </c>
      <c r="C4107" s="108" t="s">
        <v>202</v>
      </c>
      <c r="D4107" s="108" t="s">
        <v>206</v>
      </c>
      <c r="E4107" s="109" t="s">
        <v>6328</v>
      </c>
    </row>
    <row r="4108" spans="1:5">
      <c r="A4108" s="108">
        <v>38457</v>
      </c>
      <c r="B4108" s="108" t="s">
        <v>7724</v>
      </c>
      <c r="C4108" s="108" t="s">
        <v>202</v>
      </c>
      <c r="D4108" s="108" t="s">
        <v>206</v>
      </c>
      <c r="E4108" s="109" t="s">
        <v>2872</v>
      </c>
    </row>
    <row r="4109" spans="1:5">
      <c r="A4109" s="108">
        <v>38458</v>
      </c>
      <c r="B4109" s="108" t="s">
        <v>7725</v>
      </c>
      <c r="C4109" s="108" t="s">
        <v>202</v>
      </c>
      <c r="D4109" s="108" t="s">
        <v>206</v>
      </c>
      <c r="E4109" s="109" t="s">
        <v>5276</v>
      </c>
    </row>
    <row r="4110" spans="1:5">
      <c r="A4110" s="108">
        <v>38459</v>
      </c>
      <c r="B4110" s="108" t="s">
        <v>7726</v>
      </c>
      <c r="C4110" s="108" t="s">
        <v>202</v>
      </c>
      <c r="D4110" s="108" t="s">
        <v>206</v>
      </c>
      <c r="E4110" s="109" t="s">
        <v>2695</v>
      </c>
    </row>
    <row r="4111" spans="1:5">
      <c r="A4111" s="108">
        <v>38460</v>
      </c>
      <c r="B4111" s="108" t="s">
        <v>7727</v>
      </c>
      <c r="C4111" s="108" t="s">
        <v>202</v>
      </c>
      <c r="D4111" s="108" t="s">
        <v>206</v>
      </c>
      <c r="E4111" s="109" t="s">
        <v>7728</v>
      </c>
    </row>
    <row r="4112" spans="1:5">
      <c r="A4112" s="108">
        <v>38461</v>
      </c>
      <c r="B4112" s="108" t="s">
        <v>7729</v>
      </c>
      <c r="C4112" s="108" t="s">
        <v>202</v>
      </c>
      <c r="D4112" s="108" t="s">
        <v>206</v>
      </c>
      <c r="E4112" s="109" t="s">
        <v>7730</v>
      </c>
    </row>
    <row r="4113" spans="1:5">
      <c r="A4113" s="108">
        <v>7094</v>
      </c>
      <c r="B4113" s="108" t="s">
        <v>7731</v>
      </c>
      <c r="C4113" s="108" t="s">
        <v>202</v>
      </c>
      <c r="D4113" s="108" t="s">
        <v>203</v>
      </c>
      <c r="E4113" s="109" t="s">
        <v>7732</v>
      </c>
    </row>
    <row r="4114" spans="1:5">
      <c r="A4114" s="108">
        <v>7116</v>
      </c>
      <c r="B4114" s="108" t="s">
        <v>7733</v>
      </c>
      <c r="C4114" s="108" t="s">
        <v>202</v>
      </c>
      <c r="D4114" s="108" t="s">
        <v>203</v>
      </c>
      <c r="E4114" s="109" t="s">
        <v>3691</v>
      </c>
    </row>
    <row r="4115" spans="1:5">
      <c r="A4115" s="108">
        <v>7118</v>
      </c>
      <c r="B4115" s="108" t="s">
        <v>7734</v>
      </c>
      <c r="C4115" s="108" t="s">
        <v>202</v>
      </c>
      <c r="D4115" s="108" t="s">
        <v>203</v>
      </c>
      <c r="E4115" s="109" t="s">
        <v>7735</v>
      </c>
    </row>
    <row r="4116" spans="1:5">
      <c r="A4116" s="108">
        <v>7098</v>
      </c>
      <c r="B4116" s="108" t="s">
        <v>7736</v>
      </c>
      <c r="C4116" s="108" t="s">
        <v>202</v>
      </c>
      <c r="D4116" s="108" t="s">
        <v>203</v>
      </c>
      <c r="E4116" s="109" t="s">
        <v>3173</v>
      </c>
    </row>
    <row r="4117" spans="1:5">
      <c r="A4117" s="108">
        <v>7110</v>
      </c>
      <c r="B4117" s="108" t="s">
        <v>7737</v>
      </c>
      <c r="C4117" s="108" t="s">
        <v>202</v>
      </c>
      <c r="D4117" s="108" t="s">
        <v>203</v>
      </c>
      <c r="E4117" s="109" t="s">
        <v>7738</v>
      </c>
    </row>
    <row r="4118" spans="1:5">
      <c r="A4118" s="108">
        <v>7123</v>
      </c>
      <c r="B4118" s="108" t="s">
        <v>7739</v>
      </c>
      <c r="C4118" s="108" t="s">
        <v>202</v>
      </c>
      <c r="D4118" s="108" t="s">
        <v>203</v>
      </c>
      <c r="E4118" s="109" t="s">
        <v>2093</v>
      </c>
    </row>
    <row r="4119" spans="1:5">
      <c r="A4119" s="108">
        <v>7121</v>
      </c>
      <c r="B4119" s="108" t="s">
        <v>7740</v>
      </c>
      <c r="C4119" s="108" t="s">
        <v>202</v>
      </c>
      <c r="D4119" s="108" t="s">
        <v>203</v>
      </c>
      <c r="E4119" s="109" t="s">
        <v>2963</v>
      </c>
    </row>
    <row r="4120" spans="1:5">
      <c r="A4120" s="108">
        <v>7137</v>
      </c>
      <c r="B4120" s="108" t="s">
        <v>7741</v>
      </c>
      <c r="C4120" s="108" t="s">
        <v>202</v>
      </c>
      <c r="D4120" s="108" t="s">
        <v>203</v>
      </c>
      <c r="E4120" s="109" t="s">
        <v>4479</v>
      </c>
    </row>
    <row r="4121" spans="1:5">
      <c r="A4121" s="108">
        <v>7122</v>
      </c>
      <c r="B4121" s="108" t="s">
        <v>7742</v>
      </c>
      <c r="C4121" s="108" t="s">
        <v>202</v>
      </c>
      <c r="D4121" s="108" t="s">
        <v>203</v>
      </c>
      <c r="E4121" s="109" t="s">
        <v>7011</v>
      </c>
    </row>
    <row r="4122" spans="1:5">
      <c r="A4122" s="108">
        <v>7114</v>
      </c>
      <c r="B4122" s="108" t="s">
        <v>7743</v>
      </c>
      <c r="C4122" s="108" t="s">
        <v>202</v>
      </c>
      <c r="D4122" s="108" t="s">
        <v>203</v>
      </c>
      <c r="E4122" s="109" t="s">
        <v>7744</v>
      </c>
    </row>
    <row r="4123" spans="1:5">
      <c r="A4123" s="108">
        <v>7109</v>
      </c>
      <c r="B4123" s="108" t="s">
        <v>7745</v>
      </c>
      <c r="C4123" s="108" t="s">
        <v>202</v>
      </c>
      <c r="D4123" s="108" t="s">
        <v>203</v>
      </c>
      <c r="E4123" s="109" t="s">
        <v>7746</v>
      </c>
    </row>
    <row r="4124" spans="1:5">
      <c r="A4124" s="108">
        <v>7135</v>
      </c>
      <c r="B4124" s="108" t="s">
        <v>7747</v>
      </c>
      <c r="C4124" s="108" t="s">
        <v>202</v>
      </c>
      <c r="D4124" s="108" t="s">
        <v>203</v>
      </c>
      <c r="E4124" s="109" t="s">
        <v>2624</v>
      </c>
    </row>
    <row r="4125" spans="1:5">
      <c r="A4125" s="108">
        <v>37947</v>
      </c>
      <c r="B4125" s="108" t="s">
        <v>7748</v>
      </c>
      <c r="C4125" s="108" t="s">
        <v>202</v>
      </c>
      <c r="D4125" s="108" t="s">
        <v>203</v>
      </c>
      <c r="E4125" s="109" t="s">
        <v>1661</v>
      </c>
    </row>
    <row r="4126" spans="1:5">
      <c r="A4126" s="108">
        <v>7103</v>
      </c>
      <c r="B4126" s="108" t="s">
        <v>7749</v>
      </c>
      <c r="C4126" s="108" t="s">
        <v>202</v>
      </c>
      <c r="D4126" s="108" t="s">
        <v>203</v>
      </c>
      <c r="E4126" s="109" t="s">
        <v>2141</v>
      </c>
    </row>
    <row r="4127" spans="1:5">
      <c r="A4127" s="108">
        <v>40419</v>
      </c>
      <c r="B4127" s="108" t="s">
        <v>7750</v>
      </c>
      <c r="C4127" s="108" t="s">
        <v>202</v>
      </c>
      <c r="D4127" s="108" t="s">
        <v>206</v>
      </c>
      <c r="E4127" s="109" t="s">
        <v>7751</v>
      </c>
    </row>
    <row r="4128" spans="1:5">
      <c r="A4128" s="108">
        <v>40420</v>
      </c>
      <c r="B4128" s="108" t="s">
        <v>7752</v>
      </c>
      <c r="C4128" s="108" t="s">
        <v>202</v>
      </c>
      <c r="D4128" s="108" t="s">
        <v>206</v>
      </c>
      <c r="E4128" s="109" t="s">
        <v>7753</v>
      </c>
    </row>
    <row r="4129" spans="1:5">
      <c r="A4129" s="108">
        <v>40421</v>
      </c>
      <c r="B4129" s="108" t="s">
        <v>7754</v>
      </c>
      <c r="C4129" s="108" t="s">
        <v>202</v>
      </c>
      <c r="D4129" s="108" t="s">
        <v>206</v>
      </c>
      <c r="E4129" s="109" t="s">
        <v>7755</v>
      </c>
    </row>
    <row r="4130" spans="1:5">
      <c r="A4130" s="108">
        <v>38905</v>
      </c>
      <c r="B4130" s="108" t="s">
        <v>7756</v>
      </c>
      <c r="C4130" s="108" t="s">
        <v>202</v>
      </c>
      <c r="D4130" s="108" t="s">
        <v>206</v>
      </c>
      <c r="E4130" s="109" t="s">
        <v>7757</v>
      </c>
    </row>
    <row r="4131" spans="1:5">
      <c r="A4131" s="108">
        <v>38907</v>
      </c>
      <c r="B4131" s="108" t="s">
        <v>7758</v>
      </c>
      <c r="C4131" s="108" t="s">
        <v>202</v>
      </c>
      <c r="D4131" s="108" t="s">
        <v>206</v>
      </c>
      <c r="E4131" s="109" t="s">
        <v>6514</v>
      </c>
    </row>
    <row r="4132" spans="1:5">
      <c r="A4132" s="108">
        <v>38910</v>
      </c>
      <c r="B4132" s="108" t="s">
        <v>7759</v>
      </c>
      <c r="C4132" s="108" t="s">
        <v>202</v>
      </c>
      <c r="D4132" s="108" t="s">
        <v>206</v>
      </c>
      <c r="E4132" s="109" t="s">
        <v>7760</v>
      </c>
    </row>
    <row r="4133" spans="1:5">
      <c r="A4133" s="108">
        <v>11655</v>
      </c>
      <c r="B4133" s="108" t="s">
        <v>7761</v>
      </c>
      <c r="C4133" s="108" t="s">
        <v>202</v>
      </c>
      <c r="D4133" s="108" t="s">
        <v>203</v>
      </c>
      <c r="E4133" s="109" t="s">
        <v>7762</v>
      </c>
    </row>
    <row r="4134" spans="1:5">
      <c r="A4134" s="108">
        <v>11656</v>
      </c>
      <c r="B4134" s="108" t="s">
        <v>7763</v>
      </c>
      <c r="C4134" s="108" t="s">
        <v>202</v>
      </c>
      <c r="D4134" s="108" t="s">
        <v>203</v>
      </c>
      <c r="E4134" s="109" t="s">
        <v>7764</v>
      </c>
    </row>
    <row r="4135" spans="1:5">
      <c r="A4135" s="108">
        <v>7091</v>
      </c>
      <c r="B4135" s="108" t="s">
        <v>7765</v>
      </c>
      <c r="C4135" s="108" t="s">
        <v>202</v>
      </c>
      <c r="D4135" s="108" t="s">
        <v>203</v>
      </c>
      <c r="E4135" s="109" t="s">
        <v>7766</v>
      </c>
    </row>
    <row r="4136" spans="1:5">
      <c r="A4136" s="108">
        <v>37948</v>
      </c>
      <c r="B4136" s="108" t="s">
        <v>7767</v>
      </c>
      <c r="C4136" s="108" t="s">
        <v>202</v>
      </c>
      <c r="D4136" s="108" t="s">
        <v>203</v>
      </c>
      <c r="E4136" s="109" t="s">
        <v>4429</v>
      </c>
    </row>
    <row r="4137" spans="1:5">
      <c r="A4137" s="108">
        <v>7097</v>
      </c>
      <c r="B4137" s="108" t="s">
        <v>7768</v>
      </c>
      <c r="C4137" s="108" t="s">
        <v>202</v>
      </c>
      <c r="D4137" s="108" t="s">
        <v>203</v>
      </c>
      <c r="E4137" s="109" t="s">
        <v>467</v>
      </c>
    </row>
    <row r="4138" spans="1:5">
      <c r="A4138" s="108">
        <v>11658</v>
      </c>
      <c r="B4138" s="108" t="s">
        <v>7769</v>
      </c>
      <c r="C4138" s="108" t="s">
        <v>202</v>
      </c>
      <c r="D4138" s="108" t="s">
        <v>203</v>
      </c>
      <c r="E4138" s="109" t="s">
        <v>7770</v>
      </c>
    </row>
    <row r="4139" spans="1:5">
      <c r="A4139" s="108">
        <v>7146</v>
      </c>
      <c r="B4139" s="108" t="s">
        <v>7771</v>
      </c>
      <c r="C4139" s="108" t="s">
        <v>202</v>
      </c>
      <c r="D4139" s="108" t="s">
        <v>203</v>
      </c>
      <c r="E4139" s="109" t="s">
        <v>7772</v>
      </c>
    </row>
    <row r="4140" spans="1:5">
      <c r="A4140" s="108">
        <v>7138</v>
      </c>
      <c r="B4140" s="108" t="s">
        <v>7773</v>
      </c>
      <c r="C4140" s="108" t="s">
        <v>202</v>
      </c>
      <c r="D4140" s="108" t="s">
        <v>203</v>
      </c>
      <c r="E4140" s="109" t="s">
        <v>3920</v>
      </c>
    </row>
    <row r="4141" spans="1:5">
      <c r="A4141" s="108">
        <v>7139</v>
      </c>
      <c r="B4141" s="108" t="s">
        <v>7774</v>
      </c>
      <c r="C4141" s="108" t="s">
        <v>202</v>
      </c>
      <c r="D4141" s="108" t="s">
        <v>203</v>
      </c>
      <c r="E4141" s="109" t="s">
        <v>232</v>
      </c>
    </row>
    <row r="4142" spans="1:5">
      <c r="A4142" s="108">
        <v>7140</v>
      </c>
      <c r="B4142" s="108" t="s">
        <v>7775</v>
      </c>
      <c r="C4142" s="108" t="s">
        <v>202</v>
      </c>
      <c r="D4142" s="108" t="s">
        <v>203</v>
      </c>
      <c r="E4142" s="109" t="s">
        <v>7776</v>
      </c>
    </row>
    <row r="4143" spans="1:5">
      <c r="A4143" s="108">
        <v>7141</v>
      </c>
      <c r="B4143" s="108" t="s">
        <v>7777</v>
      </c>
      <c r="C4143" s="108" t="s">
        <v>202</v>
      </c>
      <c r="D4143" s="108" t="s">
        <v>203</v>
      </c>
      <c r="E4143" s="109" t="s">
        <v>7778</v>
      </c>
    </row>
    <row r="4144" spans="1:5">
      <c r="A4144" s="108">
        <v>7143</v>
      </c>
      <c r="B4144" s="108" t="s">
        <v>7779</v>
      </c>
      <c r="C4144" s="108" t="s">
        <v>202</v>
      </c>
      <c r="D4144" s="108" t="s">
        <v>203</v>
      </c>
      <c r="E4144" s="109" t="s">
        <v>3048</v>
      </c>
    </row>
    <row r="4145" spans="1:5">
      <c r="A4145" s="108">
        <v>7144</v>
      </c>
      <c r="B4145" s="108" t="s">
        <v>7780</v>
      </c>
      <c r="C4145" s="108" t="s">
        <v>202</v>
      </c>
      <c r="D4145" s="108" t="s">
        <v>203</v>
      </c>
      <c r="E4145" s="109" t="s">
        <v>4862</v>
      </c>
    </row>
    <row r="4146" spans="1:5">
      <c r="A4146" s="108">
        <v>7145</v>
      </c>
      <c r="B4146" s="108" t="s">
        <v>7781</v>
      </c>
      <c r="C4146" s="108" t="s">
        <v>202</v>
      </c>
      <c r="D4146" s="108" t="s">
        <v>203</v>
      </c>
      <c r="E4146" s="109" t="s">
        <v>7782</v>
      </c>
    </row>
    <row r="4147" spans="1:5">
      <c r="A4147" s="108">
        <v>7142</v>
      </c>
      <c r="B4147" s="108" t="s">
        <v>7783</v>
      </c>
      <c r="C4147" s="108" t="s">
        <v>202</v>
      </c>
      <c r="D4147" s="108" t="s">
        <v>203</v>
      </c>
      <c r="E4147" s="109" t="s">
        <v>4791</v>
      </c>
    </row>
    <row r="4148" spans="1:5">
      <c r="A4148" s="108">
        <v>3593</v>
      </c>
      <c r="B4148" s="108" t="s">
        <v>7784</v>
      </c>
      <c r="C4148" s="108" t="s">
        <v>202</v>
      </c>
      <c r="D4148" s="108" t="s">
        <v>206</v>
      </c>
      <c r="E4148" s="109" t="s">
        <v>7785</v>
      </c>
    </row>
    <row r="4149" spans="1:5">
      <c r="A4149" s="108">
        <v>3588</v>
      </c>
      <c r="B4149" s="108" t="s">
        <v>7786</v>
      </c>
      <c r="C4149" s="108" t="s">
        <v>202</v>
      </c>
      <c r="D4149" s="108" t="s">
        <v>206</v>
      </c>
      <c r="E4149" s="109" t="s">
        <v>7787</v>
      </c>
    </row>
    <row r="4150" spans="1:5">
      <c r="A4150" s="108">
        <v>3585</v>
      </c>
      <c r="B4150" s="108" t="s">
        <v>7788</v>
      </c>
      <c r="C4150" s="108" t="s">
        <v>202</v>
      </c>
      <c r="D4150" s="108" t="s">
        <v>206</v>
      </c>
      <c r="E4150" s="109" t="s">
        <v>7789</v>
      </c>
    </row>
    <row r="4151" spans="1:5">
      <c r="A4151" s="108">
        <v>3587</v>
      </c>
      <c r="B4151" s="108" t="s">
        <v>7790</v>
      </c>
      <c r="C4151" s="108" t="s">
        <v>202</v>
      </c>
      <c r="D4151" s="108" t="s">
        <v>206</v>
      </c>
      <c r="E4151" s="109" t="s">
        <v>7791</v>
      </c>
    </row>
    <row r="4152" spans="1:5">
      <c r="A4152" s="108">
        <v>3590</v>
      </c>
      <c r="B4152" s="108" t="s">
        <v>7792</v>
      </c>
      <c r="C4152" s="108" t="s">
        <v>202</v>
      </c>
      <c r="D4152" s="108" t="s">
        <v>206</v>
      </c>
      <c r="E4152" s="109" t="s">
        <v>7793</v>
      </c>
    </row>
    <row r="4153" spans="1:5">
      <c r="A4153" s="108">
        <v>3589</v>
      </c>
      <c r="B4153" s="108" t="s">
        <v>7794</v>
      </c>
      <c r="C4153" s="108" t="s">
        <v>202</v>
      </c>
      <c r="D4153" s="108" t="s">
        <v>206</v>
      </c>
      <c r="E4153" s="109" t="s">
        <v>7795</v>
      </c>
    </row>
    <row r="4154" spans="1:5">
      <c r="A4154" s="108">
        <v>3586</v>
      </c>
      <c r="B4154" s="108" t="s">
        <v>7796</v>
      </c>
      <c r="C4154" s="108" t="s">
        <v>202</v>
      </c>
      <c r="D4154" s="108" t="s">
        <v>206</v>
      </c>
      <c r="E4154" s="109" t="s">
        <v>7797</v>
      </c>
    </row>
    <row r="4155" spans="1:5">
      <c r="A4155" s="108">
        <v>3592</v>
      </c>
      <c r="B4155" s="108" t="s">
        <v>7798</v>
      </c>
      <c r="C4155" s="108" t="s">
        <v>202</v>
      </c>
      <c r="D4155" s="108" t="s">
        <v>206</v>
      </c>
      <c r="E4155" s="109" t="s">
        <v>7799</v>
      </c>
    </row>
    <row r="4156" spans="1:5">
      <c r="A4156" s="108">
        <v>3591</v>
      </c>
      <c r="B4156" s="108" t="s">
        <v>7800</v>
      </c>
      <c r="C4156" s="108" t="s">
        <v>202</v>
      </c>
      <c r="D4156" s="108" t="s">
        <v>206</v>
      </c>
      <c r="E4156" s="109" t="s">
        <v>7801</v>
      </c>
    </row>
    <row r="4157" spans="1:5">
      <c r="A4157" s="108">
        <v>40396</v>
      </c>
      <c r="B4157" s="108" t="s">
        <v>7802</v>
      </c>
      <c r="C4157" s="108" t="s">
        <v>202</v>
      </c>
      <c r="D4157" s="108" t="s">
        <v>206</v>
      </c>
      <c r="E4157" s="109" t="s">
        <v>7803</v>
      </c>
    </row>
    <row r="4158" spans="1:5">
      <c r="A4158" s="108">
        <v>40395</v>
      </c>
      <c r="B4158" s="108" t="s">
        <v>7804</v>
      </c>
      <c r="C4158" s="108" t="s">
        <v>202</v>
      </c>
      <c r="D4158" s="108" t="s">
        <v>206</v>
      </c>
      <c r="E4158" s="109" t="s">
        <v>7805</v>
      </c>
    </row>
    <row r="4159" spans="1:5">
      <c r="A4159" s="108">
        <v>40392</v>
      </c>
      <c r="B4159" s="108" t="s">
        <v>7806</v>
      </c>
      <c r="C4159" s="108" t="s">
        <v>202</v>
      </c>
      <c r="D4159" s="108" t="s">
        <v>206</v>
      </c>
      <c r="E4159" s="109" t="s">
        <v>7807</v>
      </c>
    </row>
    <row r="4160" spans="1:5">
      <c r="A4160" s="108">
        <v>40394</v>
      </c>
      <c r="B4160" s="108" t="s">
        <v>7808</v>
      </c>
      <c r="C4160" s="108" t="s">
        <v>202</v>
      </c>
      <c r="D4160" s="108" t="s">
        <v>206</v>
      </c>
      <c r="E4160" s="109" t="s">
        <v>1956</v>
      </c>
    </row>
    <row r="4161" spans="1:5">
      <c r="A4161" s="108">
        <v>40398</v>
      </c>
      <c r="B4161" s="108" t="s">
        <v>7809</v>
      </c>
      <c r="C4161" s="108" t="s">
        <v>202</v>
      </c>
      <c r="D4161" s="108" t="s">
        <v>206</v>
      </c>
      <c r="E4161" s="109" t="s">
        <v>7810</v>
      </c>
    </row>
    <row r="4162" spans="1:5">
      <c r="A4162" s="108">
        <v>40397</v>
      </c>
      <c r="B4162" s="108" t="s">
        <v>7811</v>
      </c>
      <c r="C4162" s="108" t="s">
        <v>202</v>
      </c>
      <c r="D4162" s="108" t="s">
        <v>206</v>
      </c>
      <c r="E4162" s="109" t="s">
        <v>7812</v>
      </c>
    </row>
    <row r="4163" spans="1:5">
      <c r="A4163" s="108">
        <v>40393</v>
      </c>
      <c r="B4163" s="108" t="s">
        <v>7813</v>
      </c>
      <c r="C4163" s="108" t="s">
        <v>202</v>
      </c>
      <c r="D4163" s="108" t="s">
        <v>206</v>
      </c>
      <c r="E4163" s="109" t="s">
        <v>7814</v>
      </c>
    </row>
    <row r="4164" spans="1:5">
      <c r="A4164" s="108">
        <v>40399</v>
      </c>
      <c r="B4164" s="108" t="s">
        <v>7815</v>
      </c>
      <c r="C4164" s="108" t="s">
        <v>202</v>
      </c>
      <c r="D4164" s="108" t="s">
        <v>206</v>
      </c>
      <c r="E4164" s="109" t="s">
        <v>7816</v>
      </c>
    </row>
    <row r="4165" spans="1:5">
      <c r="A4165" s="108">
        <v>39322</v>
      </c>
      <c r="B4165" s="108" t="s">
        <v>7817</v>
      </c>
      <c r="C4165" s="108" t="s">
        <v>202</v>
      </c>
      <c r="D4165" s="108" t="s">
        <v>206</v>
      </c>
      <c r="E4165" s="109" t="s">
        <v>520</v>
      </c>
    </row>
    <row r="4166" spans="1:5">
      <c r="A4166" s="108">
        <v>39289</v>
      </c>
      <c r="B4166" s="108" t="s">
        <v>7818</v>
      </c>
      <c r="C4166" s="108" t="s">
        <v>202</v>
      </c>
      <c r="D4166" s="108" t="s">
        <v>206</v>
      </c>
      <c r="E4166" s="109" t="s">
        <v>2773</v>
      </c>
    </row>
    <row r="4167" spans="1:5">
      <c r="A4167" s="108">
        <v>39290</v>
      </c>
      <c r="B4167" s="108" t="s">
        <v>7819</v>
      </c>
      <c r="C4167" s="108" t="s">
        <v>202</v>
      </c>
      <c r="D4167" s="108" t="s">
        <v>206</v>
      </c>
      <c r="E4167" s="109" t="s">
        <v>7820</v>
      </c>
    </row>
    <row r="4168" spans="1:5">
      <c r="A4168" s="108">
        <v>39291</v>
      </c>
      <c r="B4168" s="108" t="s">
        <v>7821</v>
      </c>
      <c r="C4168" s="108" t="s">
        <v>202</v>
      </c>
      <c r="D4168" s="108" t="s">
        <v>206</v>
      </c>
      <c r="E4168" s="109" t="s">
        <v>7822</v>
      </c>
    </row>
    <row r="4169" spans="1:5">
      <c r="A4169" s="108">
        <v>41892</v>
      </c>
      <c r="B4169" s="108" t="s">
        <v>7823</v>
      </c>
      <c r="C4169" s="108" t="s">
        <v>202</v>
      </c>
      <c r="D4169" s="108" t="s">
        <v>206</v>
      </c>
      <c r="E4169" s="109" t="s">
        <v>7824</v>
      </c>
    </row>
    <row r="4170" spans="1:5">
      <c r="A4170" s="108">
        <v>7048</v>
      </c>
      <c r="B4170" s="108" t="s">
        <v>7825</v>
      </c>
      <c r="C4170" s="108" t="s">
        <v>202</v>
      </c>
      <c r="D4170" s="108" t="s">
        <v>206</v>
      </c>
      <c r="E4170" s="109" t="s">
        <v>7826</v>
      </c>
    </row>
    <row r="4171" spans="1:5">
      <c r="A4171" s="108">
        <v>7088</v>
      </c>
      <c r="B4171" s="108" t="s">
        <v>7827</v>
      </c>
      <c r="C4171" s="108" t="s">
        <v>202</v>
      </c>
      <c r="D4171" s="108" t="s">
        <v>206</v>
      </c>
      <c r="E4171" s="109" t="s">
        <v>7828</v>
      </c>
    </row>
    <row r="4172" spans="1:5">
      <c r="A4172" s="108">
        <v>20179</v>
      </c>
      <c r="B4172" s="108" t="s">
        <v>7829</v>
      </c>
      <c r="C4172" s="108" t="s">
        <v>202</v>
      </c>
      <c r="D4172" s="108" t="s">
        <v>203</v>
      </c>
      <c r="E4172" s="109" t="s">
        <v>7830</v>
      </c>
    </row>
    <row r="4173" spans="1:5">
      <c r="A4173" s="108">
        <v>20178</v>
      </c>
      <c r="B4173" s="108" t="s">
        <v>7831</v>
      </c>
      <c r="C4173" s="108" t="s">
        <v>202</v>
      </c>
      <c r="D4173" s="108" t="s">
        <v>203</v>
      </c>
      <c r="E4173" s="109" t="s">
        <v>7832</v>
      </c>
    </row>
    <row r="4174" spans="1:5">
      <c r="A4174" s="108">
        <v>20180</v>
      </c>
      <c r="B4174" s="108" t="s">
        <v>7833</v>
      </c>
      <c r="C4174" s="108" t="s">
        <v>202</v>
      </c>
      <c r="D4174" s="108" t="s">
        <v>203</v>
      </c>
      <c r="E4174" s="109" t="s">
        <v>7834</v>
      </c>
    </row>
    <row r="4175" spans="1:5">
      <c r="A4175" s="108">
        <v>20181</v>
      </c>
      <c r="B4175" s="108" t="s">
        <v>7835</v>
      </c>
      <c r="C4175" s="108" t="s">
        <v>202</v>
      </c>
      <c r="D4175" s="108" t="s">
        <v>203</v>
      </c>
      <c r="E4175" s="109" t="s">
        <v>7836</v>
      </c>
    </row>
    <row r="4176" spans="1:5">
      <c r="A4176" s="108">
        <v>20177</v>
      </c>
      <c r="B4176" s="108" t="s">
        <v>7837</v>
      </c>
      <c r="C4176" s="108" t="s">
        <v>202</v>
      </c>
      <c r="D4176" s="108" t="s">
        <v>203</v>
      </c>
      <c r="E4176" s="109" t="s">
        <v>7838</v>
      </c>
    </row>
    <row r="4177" spans="1:5">
      <c r="A4177" s="108">
        <v>7070</v>
      </c>
      <c r="B4177" s="108" t="s">
        <v>7839</v>
      </c>
      <c r="C4177" s="108" t="s">
        <v>202</v>
      </c>
      <c r="D4177" s="108" t="s">
        <v>203</v>
      </c>
      <c r="E4177" s="109" t="s">
        <v>7840</v>
      </c>
    </row>
    <row r="4178" spans="1:5">
      <c r="A4178" s="108">
        <v>40945</v>
      </c>
      <c r="B4178" s="108" t="s">
        <v>7841</v>
      </c>
      <c r="C4178" s="108" t="s">
        <v>494</v>
      </c>
      <c r="D4178" s="108" t="s">
        <v>203</v>
      </c>
      <c r="E4178" s="109" t="s">
        <v>5041</v>
      </c>
    </row>
    <row r="4179" spans="1:5">
      <c r="A4179" s="108">
        <v>40946</v>
      </c>
      <c r="B4179" s="108" t="s">
        <v>7842</v>
      </c>
      <c r="C4179" s="108" t="s">
        <v>497</v>
      </c>
      <c r="D4179" s="108" t="s">
        <v>203</v>
      </c>
      <c r="E4179" s="109" t="s">
        <v>7843</v>
      </c>
    </row>
    <row r="4180" spans="1:5">
      <c r="A4180" s="108">
        <v>7153</v>
      </c>
      <c r="B4180" s="108" t="s">
        <v>7844</v>
      </c>
      <c r="C4180" s="108" t="s">
        <v>494</v>
      </c>
      <c r="D4180" s="108" t="s">
        <v>203</v>
      </c>
      <c r="E4180" s="109" t="s">
        <v>7845</v>
      </c>
    </row>
    <row r="4181" spans="1:5">
      <c r="A4181" s="108">
        <v>41089</v>
      </c>
      <c r="B4181" s="108" t="s">
        <v>7846</v>
      </c>
      <c r="C4181" s="108" t="s">
        <v>497</v>
      </c>
      <c r="D4181" s="108" t="s">
        <v>203</v>
      </c>
      <c r="E4181" s="109" t="s">
        <v>7847</v>
      </c>
    </row>
    <row r="4182" spans="1:5">
      <c r="A4182" s="108">
        <v>40943</v>
      </c>
      <c r="B4182" s="108" t="s">
        <v>7848</v>
      </c>
      <c r="C4182" s="108" t="s">
        <v>494</v>
      </c>
      <c r="D4182" s="108" t="s">
        <v>203</v>
      </c>
      <c r="E4182" s="109" t="s">
        <v>1036</v>
      </c>
    </row>
    <row r="4183" spans="1:5">
      <c r="A4183" s="108">
        <v>40944</v>
      </c>
      <c r="B4183" s="108" t="s">
        <v>7849</v>
      </c>
      <c r="C4183" s="108" t="s">
        <v>497</v>
      </c>
      <c r="D4183" s="108" t="s">
        <v>203</v>
      </c>
      <c r="E4183" s="109" t="s">
        <v>7850</v>
      </c>
    </row>
    <row r="4184" spans="1:5">
      <c r="A4184" s="108">
        <v>6175</v>
      </c>
      <c r="B4184" s="108" t="s">
        <v>7851</v>
      </c>
      <c r="C4184" s="108" t="s">
        <v>494</v>
      </c>
      <c r="D4184" s="108" t="s">
        <v>203</v>
      </c>
      <c r="E4184" s="109" t="s">
        <v>7852</v>
      </c>
    </row>
    <row r="4185" spans="1:5">
      <c r="A4185" s="108">
        <v>41092</v>
      </c>
      <c r="B4185" s="108" t="s">
        <v>7853</v>
      </c>
      <c r="C4185" s="108" t="s">
        <v>497</v>
      </c>
      <c r="D4185" s="108" t="s">
        <v>203</v>
      </c>
      <c r="E4185" s="109" t="s">
        <v>7854</v>
      </c>
    </row>
    <row r="4186" spans="1:5">
      <c r="A4186" s="108">
        <v>37712</v>
      </c>
      <c r="B4186" s="108" t="s">
        <v>7855</v>
      </c>
      <c r="C4186" s="108" t="s">
        <v>978</v>
      </c>
      <c r="D4186" s="108" t="s">
        <v>203</v>
      </c>
      <c r="E4186" s="109" t="s">
        <v>7856</v>
      </c>
    </row>
    <row r="4187" spans="1:5">
      <c r="A4187" s="108">
        <v>34547</v>
      </c>
      <c r="B4187" s="108" t="s">
        <v>7857</v>
      </c>
      <c r="C4187" s="108" t="s">
        <v>290</v>
      </c>
      <c r="D4187" s="108" t="s">
        <v>203</v>
      </c>
      <c r="E4187" s="109" t="s">
        <v>3039</v>
      </c>
    </row>
    <row r="4188" spans="1:5">
      <c r="A4188" s="108">
        <v>34548</v>
      </c>
      <c r="B4188" s="108" t="s">
        <v>7858</v>
      </c>
      <c r="C4188" s="108" t="s">
        <v>290</v>
      </c>
      <c r="D4188" s="108" t="s">
        <v>203</v>
      </c>
      <c r="E4188" s="109" t="s">
        <v>7859</v>
      </c>
    </row>
    <row r="4189" spans="1:5">
      <c r="A4189" s="108">
        <v>34558</v>
      </c>
      <c r="B4189" s="108" t="s">
        <v>7860</v>
      </c>
      <c r="C4189" s="108" t="s">
        <v>290</v>
      </c>
      <c r="D4189" s="108" t="s">
        <v>203</v>
      </c>
      <c r="E4189" s="109" t="s">
        <v>559</v>
      </c>
    </row>
    <row r="4190" spans="1:5">
      <c r="A4190" s="108">
        <v>34550</v>
      </c>
      <c r="B4190" s="108" t="s">
        <v>7861</v>
      </c>
      <c r="C4190" s="108" t="s">
        <v>290</v>
      </c>
      <c r="D4190" s="108" t="s">
        <v>203</v>
      </c>
      <c r="E4190" s="109" t="s">
        <v>3920</v>
      </c>
    </row>
    <row r="4191" spans="1:5">
      <c r="A4191" s="108">
        <v>34557</v>
      </c>
      <c r="B4191" s="108" t="s">
        <v>7862</v>
      </c>
      <c r="C4191" s="108" t="s">
        <v>290</v>
      </c>
      <c r="D4191" s="108" t="s">
        <v>203</v>
      </c>
      <c r="E4191" s="109" t="s">
        <v>4624</v>
      </c>
    </row>
    <row r="4192" spans="1:5">
      <c r="A4192" s="108">
        <v>37411</v>
      </c>
      <c r="B4192" s="108" t="s">
        <v>7863</v>
      </c>
      <c r="C4192" s="108" t="s">
        <v>978</v>
      </c>
      <c r="D4192" s="108" t="s">
        <v>203</v>
      </c>
      <c r="E4192" s="109" t="s">
        <v>7864</v>
      </c>
    </row>
    <row r="4193" spans="1:5">
      <c r="A4193" s="108">
        <v>39508</v>
      </c>
      <c r="B4193" s="108" t="s">
        <v>7865</v>
      </c>
      <c r="C4193" s="108" t="s">
        <v>978</v>
      </c>
      <c r="D4193" s="108" t="s">
        <v>203</v>
      </c>
      <c r="E4193" s="109" t="s">
        <v>7866</v>
      </c>
    </row>
    <row r="4194" spans="1:5">
      <c r="A4194" s="108">
        <v>39507</v>
      </c>
      <c r="B4194" s="108" t="s">
        <v>7867</v>
      </c>
      <c r="C4194" s="108" t="s">
        <v>978</v>
      </c>
      <c r="D4194" s="108" t="s">
        <v>203</v>
      </c>
      <c r="E4194" s="109" t="s">
        <v>7868</v>
      </c>
    </row>
    <row r="4195" spans="1:5">
      <c r="A4195" s="108">
        <v>7155</v>
      </c>
      <c r="B4195" s="108" t="s">
        <v>7869</v>
      </c>
      <c r="C4195" s="108" t="s">
        <v>978</v>
      </c>
      <c r="D4195" s="108" t="s">
        <v>203</v>
      </c>
      <c r="E4195" s="109" t="s">
        <v>4758</v>
      </c>
    </row>
    <row r="4196" spans="1:5">
      <c r="A4196" s="108">
        <v>42406</v>
      </c>
      <c r="B4196" s="108" t="s">
        <v>7870</v>
      </c>
      <c r="C4196" s="108" t="s">
        <v>978</v>
      </c>
      <c r="D4196" s="108" t="s">
        <v>203</v>
      </c>
      <c r="E4196" s="109" t="s">
        <v>7871</v>
      </c>
    </row>
    <row r="4197" spans="1:5">
      <c r="A4197" s="108">
        <v>7156</v>
      </c>
      <c r="B4197" s="108" t="s">
        <v>7872</v>
      </c>
      <c r="C4197" s="108" t="s">
        <v>978</v>
      </c>
      <c r="D4197" s="108" t="s">
        <v>215</v>
      </c>
      <c r="E4197" s="109" t="s">
        <v>7873</v>
      </c>
    </row>
    <row r="4198" spans="1:5">
      <c r="A4198" s="108">
        <v>43127</v>
      </c>
      <c r="B4198" s="108" t="s">
        <v>7874</v>
      </c>
      <c r="C4198" s="108" t="s">
        <v>978</v>
      </c>
      <c r="D4198" s="108" t="s">
        <v>203</v>
      </c>
      <c r="E4198" s="109" t="s">
        <v>7875</v>
      </c>
    </row>
    <row r="4199" spans="1:5">
      <c r="A4199" s="108">
        <v>10917</v>
      </c>
      <c r="B4199" s="108" t="s">
        <v>7876</v>
      </c>
      <c r="C4199" s="108" t="s">
        <v>978</v>
      </c>
      <c r="D4199" s="108" t="s">
        <v>203</v>
      </c>
      <c r="E4199" s="109" t="s">
        <v>3641</v>
      </c>
    </row>
    <row r="4200" spans="1:5">
      <c r="A4200" s="108">
        <v>21141</v>
      </c>
      <c r="B4200" s="108" t="s">
        <v>7877</v>
      </c>
      <c r="C4200" s="108" t="s">
        <v>978</v>
      </c>
      <c r="D4200" s="108" t="s">
        <v>203</v>
      </c>
      <c r="E4200" s="109" t="s">
        <v>7878</v>
      </c>
    </row>
    <row r="4201" spans="1:5">
      <c r="A4201" s="108">
        <v>39509</v>
      </c>
      <c r="B4201" s="108" t="s">
        <v>7879</v>
      </c>
      <c r="C4201" s="108" t="s">
        <v>978</v>
      </c>
      <c r="D4201" s="108" t="s">
        <v>203</v>
      </c>
      <c r="E4201" s="109" t="s">
        <v>7880</v>
      </c>
    </row>
    <row r="4202" spans="1:5">
      <c r="A4202" s="108">
        <v>44529</v>
      </c>
      <c r="B4202" s="108" t="s">
        <v>7881</v>
      </c>
      <c r="C4202" s="108" t="s">
        <v>978</v>
      </c>
      <c r="D4202" s="108" t="s">
        <v>203</v>
      </c>
      <c r="E4202" s="109" t="s">
        <v>7882</v>
      </c>
    </row>
    <row r="4203" spans="1:5">
      <c r="A4203" s="108">
        <v>7167</v>
      </c>
      <c r="B4203" s="108" t="s">
        <v>7883</v>
      </c>
      <c r="C4203" s="108" t="s">
        <v>978</v>
      </c>
      <c r="D4203" s="108" t="s">
        <v>203</v>
      </c>
      <c r="E4203" s="109" t="s">
        <v>7884</v>
      </c>
    </row>
    <row r="4204" spans="1:5">
      <c r="A4204" s="108">
        <v>10928</v>
      </c>
      <c r="B4204" s="108" t="s">
        <v>7885</v>
      </c>
      <c r="C4204" s="108" t="s">
        <v>978</v>
      </c>
      <c r="D4204" s="108" t="s">
        <v>203</v>
      </c>
      <c r="E4204" s="109" t="s">
        <v>2044</v>
      </c>
    </row>
    <row r="4205" spans="1:5">
      <c r="A4205" s="108">
        <v>10933</v>
      </c>
      <c r="B4205" s="108" t="s">
        <v>7886</v>
      </c>
      <c r="C4205" s="108" t="s">
        <v>978</v>
      </c>
      <c r="D4205" s="108" t="s">
        <v>203</v>
      </c>
      <c r="E4205" s="109" t="s">
        <v>7887</v>
      </c>
    </row>
    <row r="4206" spans="1:5">
      <c r="A4206" s="108">
        <v>7158</v>
      </c>
      <c r="B4206" s="108" t="s">
        <v>7888</v>
      </c>
      <c r="C4206" s="108" t="s">
        <v>978</v>
      </c>
      <c r="D4206" s="108" t="s">
        <v>215</v>
      </c>
      <c r="E4206" s="109" t="s">
        <v>7889</v>
      </c>
    </row>
    <row r="4207" spans="1:5">
      <c r="A4207" s="108">
        <v>10927</v>
      </c>
      <c r="B4207" s="108" t="s">
        <v>7890</v>
      </c>
      <c r="C4207" s="108" t="s">
        <v>978</v>
      </c>
      <c r="D4207" s="108" t="s">
        <v>203</v>
      </c>
      <c r="E4207" s="109" t="s">
        <v>6226</v>
      </c>
    </row>
    <row r="4208" spans="1:5">
      <c r="A4208" s="108">
        <v>7162</v>
      </c>
      <c r="B4208" s="108" t="s">
        <v>7891</v>
      </c>
      <c r="C4208" s="108" t="s">
        <v>978</v>
      </c>
      <c r="D4208" s="108" t="s">
        <v>203</v>
      </c>
      <c r="E4208" s="109" t="s">
        <v>7892</v>
      </c>
    </row>
    <row r="4209" spans="1:5">
      <c r="A4209" s="108">
        <v>10932</v>
      </c>
      <c r="B4209" s="108" t="s">
        <v>7893</v>
      </c>
      <c r="C4209" s="108" t="s">
        <v>978</v>
      </c>
      <c r="D4209" s="108" t="s">
        <v>203</v>
      </c>
      <c r="E4209" s="109" t="s">
        <v>7894</v>
      </c>
    </row>
    <row r="4210" spans="1:5">
      <c r="A4210" s="108">
        <v>10937</v>
      </c>
      <c r="B4210" s="108" t="s">
        <v>7895</v>
      </c>
      <c r="C4210" s="108" t="s">
        <v>978</v>
      </c>
      <c r="D4210" s="108" t="s">
        <v>203</v>
      </c>
      <c r="E4210" s="109" t="s">
        <v>3718</v>
      </c>
    </row>
    <row r="4211" spans="1:5">
      <c r="A4211" s="108">
        <v>10935</v>
      </c>
      <c r="B4211" s="108" t="s">
        <v>7896</v>
      </c>
      <c r="C4211" s="108" t="s">
        <v>978</v>
      </c>
      <c r="D4211" s="108" t="s">
        <v>203</v>
      </c>
      <c r="E4211" s="109" t="s">
        <v>7897</v>
      </c>
    </row>
    <row r="4212" spans="1:5">
      <c r="A4212" s="108">
        <v>10931</v>
      </c>
      <c r="B4212" s="108" t="s">
        <v>7898</v>
      </c>
      <c r="C4212" s="108" t="s">
        <v>978</v>
      </c>
      <c r="D4212" s="108" t="s">
        <v>203</v>
      </c>
      <c r="E4212" s="109" t="s">
        <v>7899</v>
      </c>
    </row>
    <row r="4213" spans="1:5">
      <c r="A4213" s="108">
        <v>7164</v>
      </c>
      <c r="B4213" s="108" t="s">
        <v>7900</v>
      </c>
      <c r="C4213" s="108" t="s">
        <v>978</v>
      </c>
      <c r="D4213" s="108" t="s">
        <v>203</v>
      </c>
      <c r="E4213" s="109" t="s">
        <v>7901</v>
      </c>
    </row>
    <row r="4214" spans="1:5">
      <c r="A4214" s="108">
        <v>36887</v>
      </c>
      <c r="B4214" s="108" t="s">
        <v>7902</v>
      </c>
      <c r="C4214" s="108" t="s">
        <v>978</v>
      </c>
      <c r="D4214" s="108" t="s">
        <v>203</v>
      </c>
      <c r="E4214" s="109" t="s">
        <v>581</v>
      </c>
    </row>
    <row r="4215" spans="1:5">
      <c r="A4215" s="108">
        <v>34630</v>
      </c>
      <c r="B4215" s="108" t="s">
        <v>7903</v>
      </c>
      <c r="C4215" s="108" t="s">
        <v>202</v>
      </c>
      <c r="D4215" s="108" t="s">
        <v>203</v>
      </c>
      <c r="E4215" s="109" t="s">
        <v>7904</v>
      </c>
    </row>
    <row r="4216" spans="1:5">
      <c r="A4216" s="108">
        <v>7161</v>
      </c>
      <c r="B4216" s="108" t="s">
        <v>7905</v>
      </c>
      <c r="C4216" s="108" t="s">
        <v>978</v>
      </c>
      <c r="D4216" s="108" t="s">
        <v>203</v>
      </c>
      <c r="E4216" s="109" t="s">
        <v>4051</v>
      </c>
    </row>
    <row r="4217" spans="1:5">
      <c r="A4217" s="108">
        <v>7170</v>
      </c>
      <c r="B4217" s="108" t="s">
        <v>7906</v>
      </c>
      <c r="C4217" s="108" t="s">
        <v>978</v>
      </c>
      <c r="D4217" s="108" t="s">
        <v>203</v>
      </c>
      <c r="E4217" s="109" t="s">
        <v>7907</v>
      </c>
    </row>
    <row r="4218" spans="1:5">
      <c r="A4218" s="108">
        <v>37524</v>
      </c>
      <c r="B4218" s="108" t="s">
        <v>7908</v>
      </c>
      <c r="C4218" s="108" t="s">
        <v>290</v>
      </c>
      <c r="D4218" s="108" t="s">
        <v>215</v>
      </c>
      <c r="E4218" s="109" t="s">
        <v>1630</v>
      </c>
    </row>
    <row r="4219" spans="1:5">
      <c r="A4219" s="108">
        <v>37525</v>
      </c>
      <c r="B4219" s="108" t="s">
        <v>7909</v>
      </c>
      <c r="C4219" s="108" t="s">
        <v>290</v>
      </c>
      <c r="D4219" s="108" t="s">
        <v>203</v>
      </c>
      <c r="E4219" s="109" t="s">
        <v>7910</v>
      </c>
    </row>
    <row r="4220" spans="1:5">
      <c r="A4220" s="108">
        <v>36789</v>
      </c>
      <c r="B4220" s="108" t="s">
        <v>7911</v>
      </c>
      <c r="C4220" s="108" t="s">
        <v>202</v>
      </c>
      <c r="D4220" s="108" t="s">
        <v>203</v>
      </c>
      <c r="E4220" s="109" t="s">
        <v>1199</v>
      </c>
    </row>
    <row r="4221" spans="1:5">
      <c r="A4221" s="108">
        <v>7173</v>
      </c>
      <c r="B4221" s="108" t="s">
        <v>7912</v>
      </c>
      <c r="C4221" s="108" t="s">
        <v>6203</v>
      </c>
      <c r="D4221" s="108" t="s">
        <v>215</v>
      </c>
      <c r="E4221" s="109" t="s">
        <v>7913</v>
      </c>
    </row>
    <row r="4222" spans="1:5">
      <c r="A4222" s="108">
        <v>7175</v>
      </c>
      <c r="B4222" s="108" t="s">
        <v>7914</v>
      </c>
      <c r="C4222" s="108" t="s">
        <v>202</v>
      </c>
      <c r="D4222" s="108" t="s">
        <v>203</v>
      </c>
      <c r="E4222" s="109" t="s">
        <v>2746</v>
      </c>
    </row>
    <row r="4223" spans="1:5">
      <c r="A4223" s="108">
        <v>40741</v>
      </c>
      <c r="B4223" s="108" t="s">
        <v>7915</v>
      </c>
      <c r="C4223" s="108" t="s">
        <v>202</v>
      </c>
      <c r="D4223" s="108" t="s">
        <v>203</v>
      </c>
      <c r="E4223" s="109" t="s">
        <v>1670</v>
      </c>
    </row>
    <row r="4224" spans="1:5">
      <c r="A4224" s="108">
        <v>7184</v>
      </c>
      <c r="B4224" s="108" t="s">
        <v>7916</v>
      </c>
      <c r="C4224" s="108" t="s">
        <v>978</v>
      </c>
      <c r="D4224" s="108" t="s">
        <v>206</v>
      </c>
      <c r="E4224" s="109" t="s">
        <v>7917</v>
      </c>
    </row>
    <row r="4225" spans="1:5">
      <c r="A4225" s="108">
        <v>34458</v>
      </c>
      <c r="B4225" s="108" t="s">
        <v>7918</v>
      </c>
      <c r="C4225" s="108" t="s">
        <v>202</v>
      </c>
      <c r="D4225" s="108" t="s">
        <v>203</v>
      </c>
      <c r="E4225" s="109" t="s">
        <v>7919</v>
      </c>
    </row>
    <row r="4226" spans="1:5">
      <c r="A4226" s="108">
        <v>34464</v>
      </c>
      <c r="B4226" s="108" t="s">
        <v>7920</v>
      </c>
      <c r="C4226" s="108" t="s">
        <v>202</v>
      </c>
      <c r="D4226" s="108" t="s">
        <v>203</v>
      </c>
      <c r="E4226" s="109" t="s">
        <v>7921</v>
      </c>
    </row>
    <row r="4227" spans="1:5">
      <c r="A4227" s="108">
        <v>34468</v>
      </c>
      <c r="B4227" s="108" t="s">
        <v>7922</v>
      </c>
      <c r="C4227" s="108" t="s">
        <v>202</v>
      </c>
      <c r="D4227" s="108" t="s">
        <v>203</v>
      </c>
      <c r="E4227" s="109" t="s">
        <v>7923</v>
      </c>
    </row>
    <row r="4228" spans="1:5">
      <c r="A4228" s="108">
        <v>34473</v>
      </c>
      <c r="B4228" s="108" t="s">
        <v>7924</v>
      </c>
      <c r="C4228" s="108" t="s">
        <v>202</v>
      </c>
      <c r="D4228" s="108" t="s">
        <v>203</v>
      </c>
      <c r="E4228" s="109" t="s">
        <v>7925</v>
      </c>
    </row>
    <row r="4229" spans="1:5">
      <c r="A4229" s="108">
        <v>34480</v>
      </c>
      <c r="B4229" s="108" t="s">
        <v>7926</v>
      </c>
      <c r="C4229" s="108" t="s">
        <v>202</v>
      </c>
      <c r="D4229" s="108" t="s">
        <v>203</v>
      </c>
      <c r="E4229" s="109" t="s">
        <v>7927</v>
      </c>
    </row>
    <row r="4230" spans="1:5">
      <c r="A4230" s="108">
        <v>34486</v>
      </c>
      <c r="B4230" s="108" t="s">
        <v>7928</v>
      </c>
      <c r="C4230" s="108" t="s">
        <v>202</v>
      </c>
      <c r="D4230" s="108" t="s">
        <v>203</v>
      </c>
      <c r="E4230" s="109" t="s">
        <v>7929</v>
      </c>
    </row>
    <row r="4231" spans="1:5">
      <c r="A4231" s="108">
        <v>7190</v>
      </c>
      <c r="B4231" s="108" t="s">
        <v>7930</v>
      </c>
      <c r="C4231" s="108" t="s">
        <v>202</v>
      </c>
      <c r="D4231" s="108" t="s">
        <v>203</v>
      </c>
      <c r="E4231" s="109" t="s">
        <v>7931</v>
      </c>
    </row>
    <row r="4232" spans="1:5">
      <c r="A4232" s="108">
        <v>34417</v>
      </c>
      <c r="B4232" s="108" t="s">
        <v>7932</v>
      </c>
      <c r="C4232" s="108" t="s">
        <v>202</v>
      </c>
      <c r="D4232" s="108" t="s">
        <v>203</v>
      </c>
      <c r="E4232" s="109" t="s">
        <v>4197</v>
      </c>
    </row>
    <row r="4233" spans="1:5">
      <c r="A4233" s="108">
        <v>7213</v>
      </c>
      <c r="B4233" s="108" t="s">
        <v>7933</v>
      </c>
      <c r="C4233" s="108" t="s">
        <v>978</v>
      </c>
      <c r="D4233" s="108" t="s">
        <v>203</v>
      </c>
      <c r="E4233" s="109" t="s">
        <v>7934</v>
      </c>
    </row>
    <row r="4234" spans="1:5">
      <c r="A4234" s="108">
        <v>7195</v>
      </c>
      <c r="B4234" s="108" t="s">
        <v>7935</v>
      </c>
      <c r="C4234" s="108" t="s">
        <v>202</v>
      </c>
      <c r="D4234" s="108" t="s">
        <v>203</v>
      </c>
      <c r="E4234" s="109" t="s">
        <v>7936</v>
      </c>
    </row>
    <row r="4235" spans="1:5">
      <c r="A4235" s="108">
        <v>7186</v>
      </c>
      <c r="B4235" s="108" t="s">
        <v>7937</v>
      </c>
      <c r="C4235" s="108" t="s">
        <v>202</v>
      </c>
      <c r="D4235" s="108" t="s">
        <v>215</v>
      </c>
      <c r="E4235" s="109" t="s">
        <v>7938</v>
      </c>
    </row>
    <row r="4236" spans="1:5">
      <c r="A4236" s="108">
        <v>7194</v>
      </c>
      <c r="B4236" s="108" t="s">
        <v>7939</v>
      </c>
      <c r="C4236" s="108" t="s">
        <v>978</v>
      </c>
      <c r="D4236" s="108" t="s">
        <v>203</v>
      </c>
      <c r="E4236" s="109" t="s">
        <v>7940</v>
      </c>
    </row>
    <row r="4237" spans="1:5">
      <c r="A4237" s="108">
        <v>7197</v>
      </c>
      <c r="B4237" s="108" t="s">
        <v>7941</v>
      </c>
      <c r="C4237" s="108" t="s">
        <v>202</v>
      </c>
      <c r="D4237" s="108" t="s">
        <v>203</v>
      </c>
      <c r="E4237" s="109" t="s">
        <v>7942</v>
      </c>
    </row>
    <row r="4238" spans="1:5">
      <c r="A4238" s="108">
        <v>7192</v>
      </c>
      <c r="B4238" s="108" t="s">
        <v>7943</v>
      </c>
      <c r="C4238" s="108" t="s">
        <v>202</v>
      </c>
      <c r="D4238" s="108" t="s">
        <v>203</v>
      </c>
      <c r="E4238" s="109" t="s">
        <v>7944</v>
      </c>
    </row>
    <row r="4239" spans="1:5">
      <c r="A4239" s="108">
        <v>7193</v>
      </c>
      <c r="B4239" s="108" t="s">
        <v>7945</v>
      </c>
      <c r="C4239" s="108" t="s">
        <v>202</v>
      </c>
      <c r="D4239" s="108" t="s">
        <v>203</v>
      </c>
      <c r="E4239" s="109" t="s">
        <v>7946</v>
      </c>
    </row>
    <row r="4240" spans="1:5">
      <c r="A4240" s="108">
        <v>7189</v>
      </c>
      <c r="B4240" s="108" t="s">
        <v>7947</v>
      </c>
      <c r="C4240" s="108" t="s">
        <v>202</v>
      </c>
      <c r="D4240" s="108" t="s">
        <v>203</v>
      </c>
      <c r="E4240" s="109" t="s">
        <v>7948</v>
      </c>
    </row>
    <row r="4241" spans="1:5">
      <c r="A4241" s="108">
        <v>34402</v>
      </c>
      <c r="B4241" s="108" t="s">
        <v>7949</v>
      </c>
      <c r="C4241" s="108" t="s">
        <v>202</v>
      </c>
      <c r="D4241" s="108" t="s">
        <v>203</v>
      </c>
      <c r="E4241" s="109" t="s">
        <v>7950</v>
      </c>
    </row>
    <row r="4242" spans="1:5">
      <c r="A4242" s="108">
        <v>7245</v>
      </c>
      <c r="B4242" s="108" t="s">
        <v>7951</v>
      </c>
      <c r="C4242" s="108" t="s">
        <v>202</v>
      </c>
      <c r="D4242" s="108" t="s">
        <v>203</v>
      </c>
      <c r="E4242" s="109" t="s">
        <v>7952</v>
      </c>
    </row>
    <row r="4243" spans="1:5">
      <c r="A4243" s="108">
        <v>34425</v>
      </c>
      <c r="B4243" s="108" t="s">
        <v>7953</v>
      </c>
      <c r="C4243" s="108" t="s">
        <v>202</v>
      </c>
      <c r="D4243" s="108" t="s">
        <v>203</v>
      </c>
      <c r="E4243" s="109" t="s">
        <v>7954</v>
      </c>
    </row>
    <row r="4244" spans="1:5">
      <c r="A4244" s="108">
        <v>7223</v>
      </c>
      <c r="B4244" s="108" t="s">
        <v>7955</v>
      </c>
      <c r="C4244" s="108" t="s">
        <v>202</v>
      </c>
      <c r="D4244" s="108" t="s">
        <v>203</v>
      </c>
      <c r="E4244" s="109" t="s">
        <v>7956</v>
      </c>
    </row>
    <row r="4245" spans="1:5">
      <c r="A4245" s="108">
        <v>7234</v>
      </c>
      <c r="B4245" s="108" t="s">
        <v>7957</v>
      </c>
      <c r="C4245" s="108" t="s">
        <v>202</v>
      </c>
      <c r="D4245" s="108" t="s">
        <v>203</v>
      </c>
      <c r="E4245" s="109" t="s">
        <v>7958</v>
      </c>
    </row>
    <row r="4246" spans="1:5">
      <c r="A4246" s="108">
        <v>7224</v>
      </c>
      <c r="B4246" s="108" t="s">
        <v>7959</v>
      </c>
      <c r="C4246" s="108" t="s">
        <v>202</v>
      </c>
      <c r="D4246" s="108" t="s">
        <v>203</v>
      </c>
      <c r="E4246" s="109" t="s">
        <v>7960</v>
      </c>
    </row>
    <row r="4247" spans="1:5">
      <c r="A4247" s="108">
        <v>7225</v>
      </c>
      <c r="B4247" s="108" t="s">
        <v>7961</v>
      </c>
      <c r="C4247" s="108" t="s">
        <v>202</v>
      </c>
      <c r="D4247" s="108" t="s">
        <v>203</v>
      </c>
      <c r="E4247" s="109" t="s">
        <v>7962</v>
      </c>
    </row>
    <row r="4248" spans="1:5">
      <c r="A4248" s="108">
        <v>7226</v>
      </c>
      <c r="B4248" s="108" t="s">
        <v>7963</v>
      </c>
      <c r="C4248" s="108" t="s">
        <v>202</v>
      </c>
      <c r="D4248" s="108" t="s">
        <v>203</v>
      </c>
      <c r="E4248" s="109" t="s">
        <v>7964</v>
      </c>
    </row>
    <row r="4249" spans="1:5">
      <c r="A4249" s="108">
        <v>7227</v>
      </c>
      <c r="B4249" s="108" t="s">
        <v>7965</v>
      </c>
      <c r="C4249" s="108" t="s">
        <v>202</v>
      </c>
      <c r="D4249" s="108" t="s">
        <v>203</v>
      </c>
      <c r="E4249" s="109" t="s">
        <v>7966</v>
      </c>
    </row>
    <row r="4250" spans="1:5">
      <c r="A4250" s="108">
        <v>7212</v>
      </c>
      <c r="B4250" s="108" t="s">
        <v>7967</v>
      </c>
      <c r="C4250" s="108" t="s">
        <v>202</v>
      </c>
      <c r="D4250" s="108" t="s">
        <v>203</v>
      </c>
      <c r="E4250" s="109" t="s">
        <v>7968</v>
      </c>
    </row>
    <row r="4251" spans="1:5">
      <c r="A4251" s="108">
        <v>7229</v>
      </c>
      <c r="B4251" s="108" t="s">
        <v>7969</v>
      </c>
      <c r="C4251" s="108" t="s">
        <v>202</v>
      </c>
      <c r="D4251" s="108" t="s">
        <v>203</v>
      </c>
      <c r="E4251" s="109" t="s">
        <v>7970</v>
      </c>
    </row>
    <row r="4252" spans="1:5">
      <c r="A4252" s="108">
        <v>7230</v>
      </c>
      <c r="B4252" s="108" t="s">
        <v>7971</v>
      </c>
      <c r="C4252" s="108" t="s">
        <v>202</v>
      </c>
      <c r="D4252" s="108" t="s">
        <v>203</v>
      </c>
      <c r="E4252" s="109" t="s">
        <v>7972</v>
      </c>
    </row>
    <row r="4253" spans="1:5">
      <c r="A4253" s="108">
        <v>7231</v>
      </c>
      <c r="B4253" s="108" t="s">
        <v>7973</v>
      </c>
      <c r="C4253" s="108" t="s">
        <v>202</v>
      </c>
      <c r="D4253" s="108" t="s">
        <v>203</v>
      </c>
      <c r="E4253" s="109" t="s">
        <v>7974</v>
      </c>
    </row>
    <row r="4254" spans="1:5">
      <c r="A4254" s="108">
        <v>7220</v>
      </c>
      <c r="B4254" s="108" t="s">
        <v>7975</v>
      </c>
      <c r="C4254" s="108" t="s">
        <v>202</v>
      </c>
      <c r="D4254" s="108" t="s">
        <v>203</v>
      </c>
      <c r="E4254" s="109" t="s">
        <v>7976</v>
      </c>
    </row>
    <row r="4255" spans="1:5">
      <c r="A4255" s="108">
        <v>34447</v>
      </c>
      <c r="B4255" s="108" t="s">
        <v>7977</v>
      </c>
      <c r="C4255" s="108" t="s">
        <v>202</v>
      </c>
      <c r="D4255" s="108" t="s">
        <v>203</v>
      </c>
      <c r="E4255" s="109" t="s">
        <v>7978</v>
      </c>
    </row>
    <row r="4256" spans="1:5">
      <c r="A4256" s="108">
        <v>7233</v>
      </c>
      <c r="B4256" s="108" t="s">
        <v>7979</v>
      </c>
      <c r="C4256" s="108" t="s">
        <v>202</v>
      </c>
      <c r="D4256" s="108" t="s">
        <v>203</v>
      </c>
      <c r="E4256" s="109" t="s">
        <v>7980</v>
      </c>
    </row>
    <row r="4257" spans="1:5">
      <c r="A4257" s="108">
        <v>40740</v>
      </c>
      <c r="B4257" s="108" t="s">
        <v>7981</v>
      </c>
      <c r="C4257" s="108" t="s">
        <v>978</v>
      </c>
      <c r="D4257" s="108" t="s">
        <v>203</v>
      </c>
      <c r="E4257" s="109" t="s">
        <v>7982</v>
      </c>
    </row>
    <row r="4258" spans="1:5">
      <c r="A4258" s="108">
        <v>25007</v>
      </c>
      <c r="B4258" s="108" t="s">
        <v>7983</v>
      </c>
      <c r="C4258" s="108" t="s">
        <v>978</v>
      </c>
      <c r="D4258" s="108" t="s">
        <v>215</v>
      </c>
      <c r="E4258" s="109" t="s">
        <v>7984</v>
      </c>
    </row>
    <row r="4259" spans="1:5">
      <c r="A4259" s="108">
        <v>43071</v>
      </c>
      <c r="B4259" s="108" t="s">
        <v>7985</v>
      </c>
      <c r="C4259" s="108" t="s">
        <v>978</v>
      </c>
      <c r="D4259" s="108" t="s">
        <v>203</v>
      </c>
      <c r="E4259" s="109" t="s">
        <v>7691</v>
      </c>
    </row>
    <row r="4260" spans="1:5">
      <c r="A4260" s="108">
        <v>39520</v>
      </c>
      <c r="B4260" s="108" t="s">
        <v>7986</v>
      </c>
      <c r="C4260" s="108" t="s">
        <v>978</v>
      </c>
      <c r="D4260" s="108" t="s">
        <v>203</v>
      </c>
      <c r="E4260" s="109" t="s">
        <v>7987</v>
      </c>
    </row>
    <row r="4261" spans="1:5">
      <c r="A4261" s="108">
        <v>39521</v>
      </c>
      <c r="B4261" s="108" t="s">
        <v>7988</v>
      </c>
      <c r="C4261" s="108" t="s">
        <v>978</v>
      </c>
      <c r="D4261" s="108" t="s">
        <v>203</v>
      </c>
      <c r="E4261" s="109" t="s">
        <v>7989</v>
      </c>
    </row>
    <row r="4262" spans="1:5">
      <c r="A4262" s="108">
        <v>39522</v>
      </c>
      <c r="B4262" s="108" t="s">
        <v>7990</v>
      </c>
      <c r="C4262" s="108" t="s">
        <v>978</v>
      </c>
      <c r="D4262" s="108" t="s">
        <v>203</v>
      </c>
      <c r="E4262" s="109" t="s">
        <v>7991</v>
      </c>
    </row>
    <row r="4263" spans="1:5">
      <c r="A4263" s="108">
        <v>7243</v>
      </c>
      <c r="B4263" s="108" t="s">
        <v>7992</v>
      </c>
      <c r="C4263" s="108" t="s">
        <v>978</v>
      </c>
      <c r="D4263" s="108" t="s">
        <v>203</v>
      </c>
      <c r="E4263" s="109" t="s">
        <v>7993</v>
      </c>
    </row>
    <row r="4264" spans="1:5">
      <c r="A4264" s="108">
        <v>11067</v>
      </c>
      <c r="B4264" s="108" t="s">
        <v>7994</v>
      </c>
      <c r="C4264" s="108" t="s">
        <v>202</v>
      </c>
      <c r="D4264" s="108" t="s">
        <v>206</v>
      </c>
      <c r="E4264" s="109" t="s">
        <v>7995</v>
      </c>
    </row>
    <row r="4265" spans="1:5">
      <c r="A4265" s="108">
        <v>11068</v>
      </c>
      <c r="B4265" s="108" t="s">
        <v>7996</v>
      </c>
      <c r="C4265" s="108" t="s">
        <v>202</v>
      </c>
      <c r="D4265" s="108" t="s">
        <v>206</v>
      </c>
      <c r="E4265" s="109" t="s">
        <v>7997</v>
      </c>
    </row>
    <row r="4266" spans="1:5">
      <c r="A4266" s="108">
        <v>7246</v>
      </c>
      <c r="B4266" s="108" t="s">
        <v>7998</v>
      </c>
      <c r="C4266" s="108" t="s">
        <v>202</v>
      </c>
      <c r="D4266" s="108" t="s">
        <v>203</v>
      </c>
      <c r="E4266" s="109" t="s">
        <v>7999</v>
      </c>
    </row>
    <row r="4267" spans="1:5">
      <c r="A4267" s="108">
        <v>41097</v>
      </c>
      <c r="B4267" s="108" t="s">
        <v>8000</v>
      </c>
      <c r="C4267" s="108" t="s">
        <v>497</v>
      </c>
      <c r="D4267" s="108" t="s">
        <v>203</v>
      </c>
      <c r="E4267" s="109" t="s">
        <v>8001</v>
      </c>
    </row>
    <row r="4268" spans="1:5">
      <c r="A4268" s="108">
        <v>12869</v>
      </c>
      <c r="B4268" s="108" t="s">
        <v>8002</v>
      </c>
      <c r="C4268" s="108" t="s">
        <v>494</v>
      </c>
      <c r="D4268" s="108" t="s">
        <v>203</v>
      </c>
      <c r="E4268" s="109" t="s">
        <v>8003</v>
      </c>
    </row>
    <row r="4269" spans="1:5">
      <c r="A4269" s="108">
        <v>1574</v>
      </c>
      <c r="B4269" s="108" t="s">
        <v>8004</v>
      </c>
      <c r="C4269" s="108" t="s">
        <v>202</v>
      </c>
      <c r="D4269" s="108" t="s">
        <v>203</v>
      </c>
      <c r="E4269" s="109" t="s">
        <v>1873</v>
      </c>
    </row>
    <row r="4270" spans="1:5">
      <c r="A4270" s="108">
        <v>1581</v>
      </c>
      <c r="B4270" s="108" t="s">
        <v>8005</v>
      </c>
      <c r="C4270" s="108" t="s">
        <v>202</v>
      </c>
      <c r="D4270" s="108" t="s">
        <v>203</v>
      </c>
      <c r="E4270" s="109" t="s">
        <v>8006</v>
      </c>
    </row>
    <row r="4271" spans="1:5">
      <c r="A4271" s="108">
        <v>1575</v>
      </c>
      <c r="B4271" s="108" t="s">
        <v>8007</v>
      </c>
      <c r="C4271" s="108" t="s">
        <v>202</v>
      </c>
      <c r="D4271" s="108" t="s">
        <v>203</v>
      </c>
      <c r="E4271" s="109" t="s">
        <v>8008</v>
      </c>
    </row>
    <row r="4272" spans="1:5">
      <c r="A4272" s="108">
        <v>1570</v>
      </c>
      <c r="B4272" s="108" t="s">
        <v>8009</v>
      </c>
      <c r="C4272" s="108" t="s">
        <v>202</v>
      </c>
      <c r="D4272" s="108" t="s">
        <v>203</v>
      </c>
      <c r="E4272" s="109" t="s">
        <v>8010</v>
      </c>
    </row>
    <row r="4273" spans="1:5">
      <c r="A4273" s="108">
        <v>1576</v>
      </c>
      <c r="B4273" s="108" t="s">
        <v>8011</v>
      </c>
      <c r="C4273" s="108" t="s">
        <v>202</v>
      </c>
      <c r="D4273" s="108" t="s">
        <v>203</v>
      </c>
      <c r="E4273" s="109" t="s">
        <v>1199</v>
      </c>
    </row>
    <row r="4274" spans="1:5">
      <c r="A4274" s="108">
        <v>1577</v>
      </c>
      <c r="B4274" s="108" t="s">
        <v>8012</v>
      </c>
      <c r="C4274" s="108" t="s">
        <v>202</v>
      </c>
      <c r="D4274" s="108" t="s">
        <v>203</v>
      </c>
      <c r="E4274" s="109" t="s">
        <v>818</v>
      </c>
    </row>
    <row r="4275" spans="1:5">
      <c r="A4275" s="108">
        <v>1571</v>
      </c>
      <c r="B4275" s="108" t="s">
        <v>8013</v>
      </c>
      <c r="C4275" s="108" t="s">
        <v>202</v>
      </c>
      <c r="D4275" s="108" t="s">
        <v>203</v>
      </c>
      <c r="E4275" s="109" t="s">
        <v>8014</v>
      </c>
    </row>
    <row r="4276" spans="1:5">
      <c r="A4276" s="108">
        <v>1578</v>
      </c>
      <c r="B4276" s="108" t="s">
        <v>8015</v>
      </c>
      <c r="C4276" s="108" t="s">
        <v>202</v>
      </c>
      <c r="D4276" s="108" t="s">
        <v>203</v>
      </c>
      <c r="E4276" s="109" t="s">
        <v>5321</v>
      </c>
    </row>
    <row r="4277" spans="1:5">
      <c r="A4277" s="108">
        <v>1573</v>
      </c>
      <c r="B4277" s="108" t="s">
        <v>8016</v>
      </c>
      <c r="C4277" s="108" t="s">
        <v>202</v>
      </c>
      <c r="D4277" s="108" t="s">
        <v>203</v>
      </c>
      <c r="E4277" s="109" t="s">
        <v>8017</v>
      </c>
    </row>
    <row r="4278" spans="1:5">
      <c r="A4278" s="108">
        <v>1579</v>
      </c>
      <c r="B4278" s="108" t="s">
        <v>8018</v>
      </c>
      <c r="C4278" s="108" t="s">
        <v>202</v>
      </c>
      <c r="D4278" s="108" t="s">
        <v>203</v>
      </c>
      <c r="E4278" s="109" t="s">
        <v>5409</v>
      </c>
    </row>
    <row r="4279" spans="1:5">
      <c r="A4279" s="108">
        <v>1580</v>
      </c>
      <c r="B4279" s="108" t="s">
        <v>8019</v>
      </c>
      <c r="C4279" s="108" t="s">
        <v>202</v>
      </c>
      <c r="D4279" s="108" t="s">
        <v>203</v>
      </c>
      <c r="E4279" s="109" t="s">
        <v>8020</v>
      </c>
    </row>
    <row r="4280" spans="1:5">
      <c r="A4280" s="108">
        <v>39321</v>
      </c>
      <c r="B4280" s="108" t="s">
        <v>8021</v>
      </c>
      <c r="C4280" s="108" t="s">
        <v>202</v>
      </c>
      <c r="D4280" s="108" t="s">
        <v>203</v>
      </c>
      <c r="E4280" s="109" t="s">
        <v>8022</v>
      </c>
    </row>
    <row r="4281" spans="1:5">
      <c r="A4281" s="108">
        <v>39319</v>
      </c>
      <c r="B4281" s="108" t="s">
        <v>8023</v>
      </c>
      <c r="C4281" s="108" t="s">
        <v>202</v>
      </c>
      <c r="D4281" s="108" t="s">
        <v>203</v>
      </c>
      <c r="E4281" s="109" t="s">
        <v>3058</v>
      </c>
    </row>
    <row r="4282" spans="1:5">
      <c r="A4282" s="108">
        <v>39320</v>
      </c>
      <c r="B4282" s="108" t="s">
        <v>8024</v>
      </c>
      <c r="C4282" s="108" t="s">
        <v>202</v>
      </c>
      <c r="D4282" s="108" t="s">
        <v>203</v>
      </c>
      <c r="E4282" s="109" t="s">
        <v>8025</v>
      </c>
    </row>
    <row r="4283" spans="1:5">
      <c r="A4283" s="108">
        <v>1591</v>
      </c>
      <c r="B4283" s="108" t="s">
        <v>8026</v>
      </c>
      <c r="C4283" s="108" t="s">
        <v>202</v>
      </c>
      <c r="D4283" s="108" t="s">
        <v>203</v>
      </c>
      <c r="E4283" s="109" t="s">
        <v>3142</v>
      </c>
    </row>
    <row r="4284" spans="1:5">
      <c r="A4284" s="108">
        <v>1547</v>
      </c>
      <c r="B4284" s="108" t="s">
        <v>8027</v>
      </c>
      <c r="C4284" s="108" t="s">
        <v>202</v>
      </c>
      <c r="D4284" s="108" t="s">
        <v>203</v>
      </c>
      <c r="E4284" s="109" t="s">
        <v>8028</v>
      </c>
    </row>
    <row r="4285" spans="1:5">
      <c r="A4285" s="108">
        <v>38196</v>
      </c>
      <c r="B4285" s="108" t="s">
        <v>8029</v>
      </c>
      <c r="C4285" s="108" t="s">
        <v>202</v>
      </c>
      <c r="D4285" s="108" t="s">
        <v>203</v>
      </c>
      <c r="E4285" s="109" t="s">
        <v>8030</v>
      </c>
    </row>
    <row r="4286" spans="1:5">
      <c r="A4286" s="108">
        <v>1543</v>
      </c>
      <c r="B4286" s="108" t="s">
        <v>8031</v>
      </c>
      <c r="C4286" s="108" t="s">
        <v>202</v>
      </c>
      <c r="D4286" s="108" t="s">
        <v>203</v>
      </c>
      <c r="E4286" s="109" t="s">
        <v>8032</v>
      </c>
    </row>
    <row r="4287" spans="1:5">
      <c r="A4287" s="108">
        <v>1585</v>
      </c>
      <c r="B4287" s="108" t="s">
        <v>8033</v>
      </c>
      <c r="C4287" s="108" t="s">
        <v>202</v>
      </c>
      <c r="D4287" s="108" t="s">
        <v>203</v>
      </c>
      <c r="E4287" s="109" t="s">
        <v>5321</v>
      </c>
    </row>
    <row r="4288" spans="1:5">
      <c r="A4288" s="108">
        <v>1593</v>
      </c>
      <c r="B4288" s="108" t="s">
        <v>8034</v>
      </c>
      <c r="C4288" s="108" t="s">
        <v>202</v>
      </c>
      <c r="D4288" s="108" t="s">
        <v>203</v>
      </c>
      <c r="E4288" s="109" t="s">
        <v>7838</v>
      </c>
    </row>
    <row r="4289" spans="1:5">
      <c r="A4289" s="108">
        <v>11838</v>
      </c>
      <c r="B4289" s="108" t="s">
        <v>8035</v>
      </c>
      <c r="C4289" s="108" t="s">
        <v>202</v>
      </c>
      <c r="D4289" s="108" t="s">
        <v>203</v>
      </c>
      <c r="E4289" s="109" t="s">
        <v>8036</v>
      </c>
    </row>
    <row r="4290" spans="1:5">
      <c r="A4290" s="108">
        <v>1594</v>
      </c>
      <c r="B4290" s="108" t="s">
        <v>8037</v>
      </c>
      <c r="C4290" s="108" t="s">
        <v>202</v>
      </c>
      <c r="D4290" s="108" t="s">
        <v>203</v>
      </c>
      <c r="E4290" s="109" t="s">
        <v>8038</v>
      </c>
    </row>
    <row r="4291" spans="1:5">
      <c r="A4291" s="108">
        <v>1586</v>
      </c>
      <c r="B4291" s="108" t="s">
        <v>8039</v>
      </c>
      <c r="C4291" s="108" t="s">
        <v>202</v>
      </c>
      <c r="D4291" s="108" t="s">
        <v>203</v>
      </c>
      <c r="E4291" s="109" t="s">
        <v>5219</v>
      </c>
    </row>
    <row r="4292" spans="1:5">
      <c r="A4292" s="108">
        <v>11839</v>
      </c>
      <c r="B4292" s="108" t="s">
        <v>8040</v>
      </c>
      <c r="C4292" s="108" t="s">
        <v>202</v>
      </c>
      <c r="D4292" s="108" t="s">
        <v>203</v>
      </c>
      <c r="E4292" s="109" t="s">
        <v>8041</v>
      </c>
    </row>
    <row r="4293" spans="1:5">
      <c r="A4293" s="108">
        <v>1587</v>
      </c>
      <c r="B4293" s="108" t="s">
        <v>8042</v>
      </c>
      <c r="C4293" s="108" t="s">
        <v>202</v>
      </c>
      <c r="D4293" s="108" t="s">
        <v>203</v>
      </c>
      <c r="E4293" s="109" t="s">
        <v>2615</v>
      </c>
    </row>
    <row r="4294" spans="1:5">
      <c r="A4294" s="108">
        <v>1545</v>
      </c>
      <c r="B4294" s="108" t="s">
        <v>8043</v>
      </c>
      <c r="C4294" s="108" t="s">
        <v>202</v>
      </c>
      <c r="D4294" s="108" t="s">
        <v>203</v>
      </c>
      <c r="E4294" s="109" t="s">
        <v>8044</v>
      </c>
    </row>
    <row r="4295" spans="1:5">
      <c r="A4295" s="108">
        <v>1588</v>
      </c>
      <c r="B4295" s="108" t="s">
        <v>8045</v>
      </c>
      <c r="C4295" s="108" t="s">
        <v>202</v>
      </c>
      <c r="D4295" s="108" t="s">
        <v>203</v>
      </c>
      <c r="E4295" s="109" t="s">
        <v>8046</v>
      </c>
    </row>
    <row r="4296" spans="1:5">
      <c r="A4296" s="108">
        <v>1535</v>
      </c>
      <c r="B4296" s="108" t="s">
        <v>8047</v>
      </c>
      <c r="C4296" s="108" t="s">
        <v>202</v>
      </c>
      <c r="D4296" s="108" t="s">
        <v>203</v>
      </c>
      <c r="E4296" s="109" t="s">
        <v>8048</v>
      </c>
    </row>
    <row r="4297" spans="1:5">
      <c r="A4297" s="108">
        <v>1589</v>
      </c>
      <c r="B4297" s="108" t="s">
        <v>8049</v>
      </c>
      <c r="C4297" s="108" t="s">
        <v>202</v>
      </c>
      <c r="D4297" s="108" t="s">
        <v>203</v>
      </c>
      <c r="E4297" s="109" t="s">
        <v>8050</v>
      </c>
    </row>
    <row r="4298" spans="1:5">
      <c r="A4298" s="108">
        <v>1546</v>
      </c>
      <c r="B4298" s="108" t="s">
        <v>8051</v>
      </c>
      <c r="C4298" s="108" t="s">
        <v>202</v>
      </c>
      <c r="D4298" s="108" t="s">
        <v>203</v>
      </c>
      <c r="E4298" s="109" t="s">
        <v>8052</v>
      </c>
    </row>
    <row r="4299" spans="1:5">
      <c r="A4299" s="108">
        <v>1590</v>
      </c>
      <c r="B4299" s="108" t="s">
        <v>8053</v>
      </c>
      <c r="C4299" s="108" t="s">
        <v>202</v>
      </c>
      <c r="D4299" s="108" t="s">
        <v>203</v>
      </c>
      <c r="E4299" s="109" t="s">
        <v>1304</v>
      </c>
    </row>
    <row r="4300" spans="1:5">
      <c r="A4300" s="108">
        <v>1542</v>
      </c>
      <c r="B4300" s="108" t="s">
        <v>8054</v>
      </c>
      <c r="C4300" s="108" t="s">
        <v>202</v>
      </c>
      <c r="D4300" s="108" t="s">
        <v>203</v>
      </c>
      <c r="E4300" s="109" t="s">
        <v>8055</v>
      </c>
    </row>
    <row r="4301" spans="1:5">
      <c r="A4301" s="108">
        <v>38415</v>
      </c>
      <c r="B4301" s="108" t="s">
        <v>8056</v>
      </c>
      <c r="C4301" s="108" t="s">
        <v>202</v>
      </c>
      <c r="D4301" s="108" t="s">
        <v>203</v>
      </c>
      <c r="E4301" s="109" t="s">
        <v>8057</v>
      </c>
    </row>
    <row r="4302" spans="1:5">
      <c r="A4302" s="108">
        <v>38414</v>
      </c>
      <c r="B4302" s="108" t="s">
        <v>8058</v>
      </c>
      <c r="C4302" s="108" t="s">
        <v>202</v>
      </c>
      <c r="D4302" s="108" t="s">
        <v>203</v>
      </c>
      <c r="E4302" s="109" t="s">
        <v>8059</v>
      </c>
    </row>
    <row r="4303" spans="1:5">
      <c r="A4303" s="108">
        <v>38128</v>
      </c>
      <c r="B4303" s="108" t="s">
        <v>8060</v>
      </c>
      <c r="C4303" s="108" t="s">
        <v>297</v>
      </c>
      <c r="D4303" s="108" t="s">
        <v>215</v>
      </c>
      <c r="E4303" s="109" t="s">
        <v>8014</v>
      </c>
    </row>
    <row r="4304" spans="1:5">
      <c r="A4304" s="108">
        <v>7253</v>
      </c>
      <c r="B4304" s="108" t="s">
        <v>8061</v>
      </c>
      <c r="C4304" s="108" t="s">
        <v>491</v>
      </c>
      <c r="D4304" s="108" t="s">
        <v>203</v>
      </c>
      <c r="E4304" s="109" t="s">
        <v>8062</v>
      </c>
    </row>
    <row r="4305" spans="1:5">
      <c r="A4305" s="108">
        <v>4806</v>
      </c>
      <c r="B4305" s="108" t="s">
        <v>8063</v>
      </c>
      <c r="C4305" s="108" t="s">
        <v>290</v>
      </c>
      <c r="D4305" s="108" t="s">
        <v>203</v>
      </c>
      <c r="E4305" s="109" t="s">
        <v>8064</v>
      </c>
    </row>
    <row r="4306" spans="1:5">
      <c r="A4306" s="108">
        <v>34401</v>
      </c>
      <c r="B4306" s="108" t="s">
        <v>8065</v>
      </c>
      <c r="C4306" s="108" t="s">
        <v>202</v>
      </c>
      <c r="D4306" s="108" t="s">
        <v>203</v>
      </c>
      <c r="E4306" s="109" t="s">
        <v>8066</v>
      </c>
    </row>
    <row r="4307" spans="1:5">
      <c r="A4307" s="108">
        <v>7260</v>
      </c>
      <c r="B4307" s="108" t="s">
        <v>8067</v>
      </c>
      <c r="C4307" s="108" t="s">
        <v>202</v>
      </c>
      <c r="D4307" s="108" t="s">
        <v>203</v>
      </c>
      <c r="E4307" s="109" t="s">
        <v>8068</v>
      </c>
    </row>
    <row r="4308" spans="1:5">
      <c r="A4308" s="108">
        <v>7256</v>
      </c>
      <c r="B4308" s="108" t="s">
        <v>8069</v>
      </c>
      <c r="C4308" s="108" t="s">
        <v>202</v>
      </c>
      <c r="D4308" s="108" t="s">
        <v>203</v>
      </c>
      <c r="E4308" s="109" t="s">
        <v>5732</v>
      </c>
    </row>
    <row r="4309" spans="1:5">
      <c r="A4309" s="108">
        <v>7258</v>
      </c>
      <c r="B4309" s="108" t="s">
        <v>8070</v>
      </c>
      <c r="C4309" s="108" t="s">
        <v>202</v>
      </c>
      <c r="D4309" s="108" t="s">
        <v>203</v>
      </c>
      <c r="E4309" s="109" t="s">
        <v>1385</v>
      </c>
    </row>
    <row r="4310" spans="1:5">
      <c r="A4310" s="108">
        <v>34400</v>
      </c>
      <c r="B4310" s="108" t="s">
        <v>8071</v>
      </c>
      <c r="C4310" s="108" t="s">
        <v>202</v>
      </c>
      <c r="D4310" s="108" t="s">
        <v>203</v>
      </c>
      <c r="E4310" s="109" t="s">
        <v>6133</v>
      </c>
    </row>
    <row r="4311" spans="1:5">
      <c r="A4311" s="108">
        <v>10617</v>
      </c>
      <c r="B4311" s="108" t="s">
        <v>8072</v>
      </c>
      <c r="C4311" s="108" t="s">
        <v>202</v>
      </c>
      <c r="D4311" s="108" t="s">
        <v>203</v>
      </c>
      <c r="E4311" s="109" t="s">
        <v>8073</v>
      </c>
    </row>
    <row r="4312" spans="1:5">
      <c r="A4312" s="108">
        <v>44261</v>
      </c>
      <c r="B4312" s="108" t="s">
        <v>8074</v>
      </c>
      <c r="C4312" s="108" t="s">
        <v>202</v>
      </c>
      <c r="D4312" s="108" t="s">
        <v>203</v>
      </c>
      <c r="E4312" s="109" t="s">
        <v>8075</v>
      </c>
    </row>
    <row r="4313" spans="1:5">
      <c r="A4313" s="108">
        <v>7274</v>
      </c>
      <c r="B4313" s="108" t="s">
        <v>8076</v>
      </c>
      <c r="C4313" s="108" t="s">
        <v>202</v>
      </c>
      <c r="D4313" s="108" t="s">
        <v>203</v>
      </c>
      <c r="E4313" s="109" t="s">
        <v>8077</v>
      </c>
    </row>
    <row r="4314" spans="1:5">
      <c r="A4314" s="108">
        <v>44326</v>
      </c>
      <c r="B4314" s="108" t="s">
        <v>8078</v>
      </c>
      <c r="C4314" s="108" t="s">
        <v>202</v>
      </c>
      <c r="D4314" s="108" t="s">
        <v>203</v>
      </c>
      <c r="E4314" s="109" t="s">
        <v>8079</v>
      </c>
    </row>
    <row r="4315" spans="1:5">
      <c r="A4315" s="108">
        <v>154</v>
      </c>
      <c r="B4315" s="108" t="s">
        <v>8080</v>
      </c>
      <c r="C4315" s="108" t="s">
        <v>300</v>
      </c>
      <c r="D4315" s="108" t="s">
        <v>203</v>
      </c>
      <c r="E4315" s="109" t="s">
        <v>8081</v>
      </c>
    </row>
    <row r="4316" spans="1:5">
      <c r="A4316" s="108">
        <v>38121</v>
      </c>
      <c r="B4316" s="108" t="s">
        <v>8082</v>
      </c>
      <c r="C4316" s="108" t="s">
        <v>300</v>
      </c>
      <c r="D4316" s="108" t="s">
        <v>203</v>
      </c>
      <c r="E4316" s="109" t="s">
        <v>8083</v>
      </c>
    </row>
    <row r="4317" spans="1:5">
      <c r="A4317" s="108">
        <v>43776</v>
      </c>
      <c r="B4317" s="108" t="s">
        <v>8084</v>
      </c>
      <c r="C4317" s="108" t="s">
        <v>300</v>
      </c>
      <c r="D4317" s="108" t="s">
        <v>203</v>
      </c>
      <c r="E4317" s="109" t="s">
        <v>8085</v>
      </c>
    </row>
    <row r="4318" spans="1:5">
      <c r="A4318" s="108">
        <v>7343</v>
      </c>
      <c r="B4318" s="108" t="s">
        <v>8086</v>
      </c>
      <c r="C4318" s="108" t="s">
        <v>300</v>
      </c>
      <c r="D4318" s="108" t="s">
        <v>203</v>
      </c>
      <c r="E4318" s="109" t="s">
        <v>8087</v>
      </c>
    </row>
    <row r="4319" spans="1:5">
      <c r="A4319" s="108">
        <v>7348</v>
      </c>
      <c r="B4319" s="108" t="s">
        <v>8088</v>
      </c>
      <c r="C4319" s="108" t="s">
        <v>300</v>
      </c>
      <c r="D4319" s="108" t="s">
        <v>203</v>
      </c>
      <c r="E4319" s="109" t="s">
        <v>4283</v>
      </c>
    </row>
    <row r="4320" spans="1:5">
      <c r="A4320" s="108">
        <v>7313</v>
      </c>
      <c r="B4320" s="108" t="s">
        <v>8089</v>
      </c>
      <c r="C4320" s="108" t="s">
        <v>300</v>
      </c>
      <c r="D4320" s="108" t="s">
        <v>203</v>
      </c>
      <c r="E4320" s="109" t="s">
        <v>4629</v>
      </c>
    </row>
    <row r="4321" spans="1:5">
      <c r="A4321" s="108">
        <v>7319</v>
      </c>
      <c r="B4321" s="108" t="s">
        <v>8090</v>
      </c>
      <c r="C4321" s="108" t="s">
        <v>300</v>
      </c>
      <c r="D4321" s="108" t="s">
        <v>203</v>
      </c>
      <c r="E4321" s="109" t="s">
        <v>3915</v>
      </c>
    </row>
    <row r="4322" spans="1:5">
      <c r="A4322" s="108">
        <v>7314</v>
      </c>
      <c r="B4322" s="108" t="s">
        <v>8091</v>
      </c>
      <c r="C4322" s="108" t="s">
        <v>300</v>
      </c>
      <c r="D4322" s="108" t="s">
        <v>203</v>
      </c>
      <c r="E4322" s="109" t="s">
        <v>8092</v>
      </c>
    </row>
    <row r="4323" spans="1:5">
      <c r="A4323" s="108">
        <v>7304</v>
      </c>
      <c r="B4323" s="108" t="s">
        <v>8093</v>
      </c>
      <c r="C4323" s="108" t="s">
        <v>300</v>
      </c>
      <c r="D4323" s="108" t="s">
        <v>203</v>
      </c>
      <c r="E4323" s="109" t="s">
        <v>8094</v>
      </c>
    </row>
    <row r="4324" spans="1:5">
      <c r="A4324" s="108">
        <v>43649</v>
      </c>
      <c r="B4324" s="108" t="s">
        <v>8095</v>
      </c>
      <c r="C4324" s="108" t="s">
        <v>300</v>
      </c>
      <c r="D4324" s="108" t="s">
        <v>203</v>
      </c>
      <c r="E4324" s="109" t="s">
        <v>7751</v>
      </c>
    </row>
    <row r="4325" spans="1:5">
      <c r="A4325" s="108">
        <v>43650</v>
      </c>
      <c r="B4325" s="108" t="s">
        <v>8096</v>
      </c>
      <c r="C4325" s="108" t="s">
        <v>300</v>
      </c>
      <c r="D4325" s="108" t="s">
        <v>203</v>
      </c>
      <c r="E4325" s="109" t="s">
        <v>8097</v>
      </c>
    </row>
    <row r="4326" spans="1:5">
      <c r="A4326" s="108">
        <v>7311</v>
      </c>
      <c r="B4326" s="108" t="s">
        <v>8098</v>
      </c>
      <c r="C4326" s="108" t="s">
        <v>300</v>
      </c>
      <c r="D4326" s="108" t="s">
        <v>203</v>
      </c>
      <c r="E4326" s="109" t="s">
        <v>8099</v>
      </c>
    </row>
    <row r="4327" spans="1:5">
      <c r="A4327" s="108">
        <v>7292</v>
      </c>
      <c r="B4327" s="108" t="s">
        <v>8100</v>
      </c>
      <c r="C4327" s="108" t="s">
        <v>300</v>
      </c>
      <c r="D4327" s="108" t="s">
        <v>215</v>
      </c>
      <c r="E4327" s="109" t="s">
        <v>8101</v>
      </c>
    </row>
    <row r="4328" spans="1:5">
      <c r="A4328" s="108">
        <v>7293</v>
      </c>
      <c r="B4328" s="108" t="s">
        <v>8102</v>
      </c>
      <c r="C4328" s="108" t="s">
        <v>300</v>
      </c>
      <c r="D4328" s="108" t="s">
        <v>203</v>
      </c>
      <c r="E4328" s="109" t="s">
        <v>8103</v>
      </c>
    </row>
    <row r="4329" spans="1:5">
      <c r="A4329" s="108">
        <v>7306</v>
      </c>
      <c r="B4329" s="108" t="s">
        <v>8104</v>
      </c>
      <c r="C4329" s="108" t="s">
        <v>300</v>
      </c>
      <c r="D4329" s="108" t="s">
        <v>203</v>
      </c>
      <c r="E4329" s="109" t="s">
        <v>7554</v>
      </c>
    </row>
    <row r="4330" spans="1:5">
      <c r="A4330" s="108">
        <v>7288</v>
      </c>
      <c r="B4330" s="108" t="s">
        <v>8105</v>
      </c>
      <c r="C4330" s="108" t="s">
        <v>300</v>
      </c>
      <c r="D4330" s="108" t="s">
        <v>203</v>
      </c>
      <c r="E4330" s="109" t="s">
        <v>401</v>
      </c>
    </row>
    <row r="4331" spans="1:5">
      <c r="A4331" s="108">
        <v>43625</v>
      </c>
      <c r="B4331" s="108" t="s">
        <v>8106</v>
      </c>
      <c r="C4331" s="108" t="s">
        <v>300</v>
      </c>
      <c r="D4331" s="108" t="s">
        <v>203</v>
      </c>
      <c r="E4331" s="109" t="s">
        <v>3337</v>
      </c>
    </row>
    <row r="4332" spans="1:5">
      <c r="A4332" s="108">
        <v>43647</v>
      </c>
      <c r="B4332" s="108" t="s">
        <v>8107</v>
      </c>
      <c r="C4332" s="108" t="s">
        <v>300</v>
      </c>
      <c r="D4332" s="108" t="s">
        <v>203</v>
      </c>
      <c r="E4332" s="109" t="s">
        <v>343</v>
      </c>
    </row>
    <row r="4333" spans="1:5">
      <c r="A4333" s="108">
        <v>43648</v>
      </c>
      <c r="B4333" s="108" t="s">
        <v>8108</v>
      </c>
      <c r="C4333" s="108" t="s">
        <v>300</v>
      </c>
      <c r="D4333" s="108" t="s">
        <v>203</v>
      </c>
      <c r="E4333" s="109" t="s">
        <v>8109</v>
      </c>
    </row>
    <row r="4334" spans="1:5">
      <c r="A4334" s="108">
        <v>35693</v>
      </c>
      <c r="B4334" s="108" t="s">
        <v>8110</v>
      </c>
      <c r="C4334" s="108" t="s">
        <v>300</v>
      </c>
      <c r="D4334" s="108" t="s">
        <v>203</v>
      </c>
      <c r="E4334" s="109" t="s">
        <v>8111</v>
      </c>
    </row>
    <row r="4335" spans="1:5">
      <c r="A4335" s="108">
        <v>7356</v>
      </c>
      <c r="B4335" s="108" t="s">
        <v>8112</v>
      </c>
      <c r="C4335" s="108" t="s">
        <v>300</v>
      </c>
      <c r="D4335" s="108" t="s">
        <v>215</v>
      </c>
      <c r="E4335" s="109" t="s">
        <v>8113</v>
      </c>
    </row>
    <row r="4336" spans="1:5">
      <c r="A4336" s="108">
        <v>35692</v>
      </c>
      <c r="B4336" s="108" t="s">
        <v>8114</v>
      </c>
      <c r="C4336" s="108" t="s">
        <v>300</v>
      </c>
      <c r="D4336" s="108" t="s">
        <v>203</v>
      </c>
      <c r="E4336" s="109" t="s">
        <v>4024</v>
      </c>
    </row>
    <row r="4337" spans="1:5">
      <c r="A4337" s="108">
        <v>43624</v>
      </c>
      <c r="B4337" s="108" t="s">
        <v>8115</v>
      </c>
      <c r="C4337" s="108" t="s">
        <v>300</v>
      </c>
      <c r="D4337" s="108" t="s">
        <v>203</v>
      </c>
      <c r="E4337" s="109" t="s">
        <v>8116</v>
      </c>
    </row>
    <row r="4338" spans="1:5">
      <c r="A4338" s="108">
        <v>7342</v>
      </c>
      <c r="B4338" s="108" t="s">
        <v>8117</v>
      </c>
      <c r="C4338" s="108" t="s">
        <v>297</v>
      </c>
      <c r="D4338" s="108" t="s">
        <v>203</v>
      </c>
      <c r="E4338" s="109" t="s">
        <v>4250</v>
      </c>
    </row>
    <row r="4339" spans="1:5">
      <c r="A4339" s="108">
        <v>7350</v>
      </c>
      <c r="B4339" s="108" t="s">
        <v>8118</v>
      </c>
      <c r="C4339" s="108" t="s">
        <v>300</v>
      </c>
      <c r="D4339" s="108" t="s">
        <v>203</v>
      </c>
      <c r="E4339" s="109" t="s">
        <v>8119</v>
      </c>
    </row>
    <row r="4340" spans="1:5">
      <c r="A4340" s="108">
        <v>39574</v>
      </c>
      <c r="B4340" s="108" t="s">
        <v>8120</v>
      </c>
      <c r="C4340" s="108" t="s">
        <v>202</v>
      </c>
      <c r="D4340" s="108" t="s">
        <v>203</v>
      </c>
      <c r="E4340" s="109" t="s">
        <v>8121</v>
      </c>
    </row>
    <row r="4341" spans="1:5">
      <c r="A4341" s="108">
        <v>11060</v>
      </c>
      <c r="B4341" s="108" t="s">
        <v>8122</v>
      </c>
      <c r="C4341" s="108" t="s">
        <v>202</v>
      </c>
      <c r="D4341" s="108" t="s">
        <v>203</v>
      </c>
      <c r="E4341" s="109" t="s">
        <v>8123</v>
      </c>
    </row>
    <row r="4342" spans="1:5">
      <c r="A4342" s="108">
        <v>37401</v>
      </c>
      <c r="B4342" s="108" t="s">
        <v>8124</v>
      </c>
      <c r="C4342" s="108" t="s">
        <v>202</v>
      </c>
      <c r="D4342" s="108" t="s">
        <v>203</v>
      </c>
      <c r="E4342" s="109" t="s">
        <v>6084</v>
      </c>
    </row>
    <row r="4343" spans="1:5">
      <c r="A4343" s="108">
        <v>7525</v>
      </c>
      <c r="B4343" s="108" t="s">
        <v>8125</v>
      </c>
      <c r="C4343" s="108" t="s">
        <v>202</v>
      </c>
      <c r="D4343" s="108" t="s">
        <v>203</v>
      </c>
      <c r="E4343" s="109" t="s">
        <v>8126</v>
      </c>
    </row>
    <row r="4344" spans="1:5">
      <c r="A4344" s="108">
        <v>7524</v>
      </c>
      <c r="B4344" s="108" t="s">
        <v>8127</v>
      </c>
      <c r="C4344" s="108" t="s">
        <v>202</v>
      </c>
      <c r="D4344" s="108" t="s">
        <v>203</v>
      </c>
      <c r="E4344" s="109" t="s">
        <v>8128</v>
      </c>
    </row>
    <row r="4345" spans="1:5">
      <c r="A4345" s="108">
        <v>38105</v>
      </c>
      <c r="B4345" s="108" t="s">
        <v>8129</v>
      </c>
      <c r="C4345" s="108" t="s">
        <v>202</v>
      </c>
      <c r="D4345" s="108" t="s">
        <v>203</v>
      </c>
      <c r="E4345" s="109" t="s">
        <v>8130</v>
      </c>
    </row>
    <row r="4346" spans="1:5">
      <c r="A4346" s="108">
        <v>38084</v>
      </c>
      <c r="B4346" s="108" t="s">
        <v>8131</v>
      </c>
      <c r="C4346" s="108" t="s">
        <v>202</v>
      </c>
      <c r="D4346" s="108" t="s">
        <v>203</v>
      </c>
      <c r="E4346" s="109" t="s">
        <v>8132</v>
      </c>
    </row>
    <row r="4347" spans="1:5">
      <c r="A4347" s="108">
        <v>38103</v>
      </c>
      <c r="B4347" s="108" t="s">
        <v>8133</v>
      </c>
      <c r="C4347" s="108" t="s">
        <v>202</v>
      </c>
      <c r="D4347" s="108" t="s">
        <v>203</v>
      </c>
      <c r="E4347" s="109" t="s">
        <v>7766</v>
      </c>
    </row>
    <row r="4348" spans="1:5">
      <c r="A4348" s="108">
        <v>38082</v>
      </c>
      <c r="B4348" s="108" t="s">
        <v>8134</v>
      </c>
      <c r="C4348" s="108" t="s">
        <v>202</v>
      </c>
      <c r="D4348" s="108" t="s">
        <v>203</v>
      </c>
      <c r="E4348" s="109" t="s">
        <v>3253</v>
      </c>
    </row>
    <row r="4349" spans="1:5">
      <c r="A4349" s="108">
        <v>38104</v>
      </c>
      <c r="B4349" s="108" t="s">
        <v>8135</v>
      </c>
      <c r="C4349" s="108" t="s">
        <v>202</v>
      </c>
      <c r="D4349" s="108" t="s">
        <v>203</v>
      </c>
      <c r="E4349" s="109" t="s">
        <v>8136</v>
      </c>
    </row>
    <row r="4350" spans="1:5">
      <c r="A4350" s="108">
        <v>38083</v>
      </c>
      <c r="B4350" s="108" t="s">
        <v>8137</v>
      </c>
      <c r="C4350" s="108" t="s">
        <v>202</v>
      </c>
      <c r="D4350" s="108" t="s">
        <v>203</v>
      </c>
      <c r="E4350" s="109" t="s">
        <v>8138</v>
      </c>
    </row>
    <row r="4351" spans="1:5">
      <c r="A4351" s="108">
        <v>38101</v>
      </c>
      <c r="B4351" s="108" t="s">
        <v>8139</v>
      </c>
      <c r="C4351" s="108" t="s">
        <v>202</v>
      </c>
      <c r="D4351" s="108" t="s">
        <v>203</v>
      </c>
      <c r="E4351" s="109" t="s">
        <v>8140</v>
      </c>
    </row>
    <row r="4352" spans="1:5">
      <c r="A4352" s="108">
        <v>7528</v>
      </c>
      <c r="B4352" s="108" t="s">
        <v>8141</v>
      </c>
      <c r="C4352" s="108" t="s">
        <v>202</v>
      </c>
      <c r="D4352" s="108" t="s">
        <v>215</v>
      </c>
      <c r="E4352" s="109" t="s">
        <v>455</v>
      </c>
    </row>
    <row r="4353" spans="1:5">
      <c r="A4353" s="108">
        <v>12147</v>
      </c>
      <c r="B4353" s="108" t="s">
        <v>8142</v>
      </c>
      <c r="C4353" s="108" t="s">
        <v>202</v>
      </c>
      <c r="D4353" s="108" t="s">
        <v>203</v>
      </c>
      <c r="E4353" s="109" t="s">
        <v>8143</v>
      </c>
    </row>
    <row r="4354" spans="1:5">
      <c r="A4354" s="108">
        <v>38075</v>
      </c>
      <c r="B4354" s="108" t="s">
        <v>8144</v>
      </c>
      <c r="C4354" s="108" t="s">
        <v>202</v>
      </c>
      <c r="D4354" s="108" t="s">
        <v>203</v>
      </c>
      <c r="E4354" s="109" t="s">
        <v>8145</v>
      </c>
    </row>
    <row r="4355" spans="1:5">
      <c r="A4355" s="108">
        <v>38102</v>
      </c>
      <c r="B4355" s="108" t="s">
        <v>8146</v>
      </c>
      <c r="C4355" s="108" t="s">
        <v>202</v>
      </c>
      <c r="D4355" s="108" t="s">
        <v>203</v>
      </c>
      <c r="E4355" s="109" t="s">
        <v>8147</v>
      </c>
    </row>
    <row r="4356" spans="1:5">
      <c r="A4356" s="108">
        <v>38076</v>
      </c>
      <c r="B4356" s="108" t="s">
        <v>8148</v>
      </c>
      <c r="C4356" s="108" t="s">
        <v>202</v>
      </c>
      <c r="D4356" s="108" t="s">
        <v>203</v>
      </c>
      <c r="E4356" s="109" t="s">
        <v>8149</v>
      </c>
    </row>
    <row r="4357" spans="1:5">
      <c r="A4357" s="108">
        <v>7592</v>
      </c>
      <c r="B4357" s="108" t="s">
        <v>8150</v>
      </c>
      <c r="C4357" s="108" t="s">
        <v>494</v>
      </c>
      <c r="D4357" s="108" t="s">
        <v>215</v>
      </c>
      <c r="E4357" s="109" t="s">
        <v>858</v>
      </c>
    </row>
    <row r="4358" spans="1:5">
      <c r="A4358" s="108">
        <v>40820</v>
      </c>
      <c r="B4358" s="108" t="s">
        <v>8151</v>
      </c>
      <c r="C4358" s="108" t="s">
        <v>497</v>
      </c>
      <c r="D4358" s="108" t="s">
        <v>203</v>
      </c>
      <c r="E4358" s="109" t="s">
        <v>860</v>
      </c>
    </row>
    <row r="4359" spans="1:5">
      <c r="A4359" s="108">
        <v>11826</v>
      </c>
      <c r="B4359" s="108" t="s">
        <v>8152</v>
      </c>
      <c r="C4359" s="108" t="s">
        <v>202</v>
      </c>
      <c r="D4359" s="108" t="s">
        <v>203</v>
      </c>
      <c r="E4359" s="109" t="s">
        <v>8153</v>
      </c>
    </row>
    <row r="4360" spans="1:5">
      <c r="A4360" s="108">
        <v>7606</v>
      </c>
      <c r="B4360" s="108" t="s">
        <v>8154</v>
      </c>
      <c r="C4360" s="108" t="s">
        <v>202</v>
      </c>
      <c r="D4360" s="108" t="s">
        <v>203</v>
      </c>
      <c r="E4360" s="109" t="s">
        <v>8155</v>
      </c>
    </row>
    <row r="4361" spans="1:5">
      <c r="A4361" s="108">
        <v>11763</v>
      </c>
      <c r="B4361" s="108" t="s">
        <v>8156</v>
      </c>
      <c r="C4361" s="108" t="s">
        <v>202</v>
      </c>
      <c r="D4361" s="108" t="s">
        <v>203</v>
      </c>
      <c r="E4361" s="109" t="s">
        <v>8157</v>
      </c>
    </row>
    <row r="4362" spans="1:5">
      <c r="A4362" s="108">
        <v>11764</v>
      </c>
      <c r="B4362" s="108" t="s">
        <v>8158</v>
      </c>
      <c r="C4362" s="108" t="s">
        <v>202</v>
      </c>
      <c r="D4362" s="108" t="s">
        <v>203</v>
      </c>
      <c r="E4362" s="109" t="s">
        <v>8159</v>
      </c>
    </row>
    <row r="4363" spans="1:5">
      <c r="A4363" s="108">
        <v>11829</v>
      </c>
      <c r="B4363" s="108" t="s">
        <v>8160</v>
      </c>
      <c r="C4363" s="108" t="s">
        <v>202</v>
      </c>
      <c r="D4363" s="108" t="s">
        <v>203</v>
      </c>
      <c r="E4363" s="109" t="s">
        <v>8161</v>
      </c>
    </row>
    <row r="4364" spans="1:5">
      <c r="A4364" s="108">
        <v>11830</v>
      </c>
      <c r="B4364" s="108" t="s">
        <v>8162</v>
      </c>
      <c r="C4364" s="108" t="s">
        <v>202</v>
      </c>
      <c r="D4364" s="108" t="s">
        <v>203</v>
      </c>
      <c r="E4364" s="109" t="s">
        <v>8163</v>
      </c>
    </row>
    <row r="4365" spans="1:5">
      <c r="A4365" s="108">
        <v>11825</v>
      </c>
      <c r="B4365" s="108" t="s">
        <v>8164</v>
      </c>
      <c r="C4365" s="108" t="s">
        <v>202</v>
      </c>
      <c r="D4365" s="108" t="s">
        <v>203</v>
      </c>
      <c r="E4365" s="109" t="s">
        <v>8165</v>
      </c>
    </row>
    <row r="4366" spans="1:5">
      <c r="A4366" s="108">
        <v>11767</v>
      </c>
      <c r="B4366" s="108" t="s">
        <v>8166</v>
      </c>
      <c r="C4366" s="108" t="s">
        <v>202</v>
      </c>
      <c r="D4366" s="108" t="s">
        <v>203</v>
      </c>
      <c r="E4366" s="109" t="s">
        <v>8167</v>
      </c>
    </row>
    <row r="4367" spans="1:5">
      <c r="A4367" s="108">
        <v>11766</v>
      </c>
      <c r="B4367" s="108" t="s">
        <v>8168</v>
      </c>
      <c r="C4367" s="108" t="s">
        <v>202</v>
      </c>
      <c r="D4367" s="108" t="s">
        <v>203</v>
      </c>
      <c r="E4367" s="109" t="s">
        <v>8169</v>
      </c>
    </row>
    <row r="4368" spans="1:5">
      <c r="A4368" s="108">
        <v>11765</v>
      </c>
      <c r="B4368" s="108" t="s">
        <v>8170</v>
      </c>
      <c r="C4368" s="108" t="s">
        <v>202</v>
      </c>
      <c r="D4368" s="108" t="s">
        <v>203</v>
      </c>
      <c r="E4368" s="109" t="s">
        <v>8171</v>
      </c>
    </row>
    <row r="4369" spans="1:5">
      <c r="A4369" s="108">
        <v>11824</v>
      </c>
      <c r="B4369" s="108" t="s">
        <v>8172</v>
      </c>
      <c r="C4369" s="108" t="s">
        <v>202</v>
      </c>
      <c r="D4369" s="108" t="s">
        <v>203</v>
      </c>
      <c r="E4369" s="109" t="s">
        <v>6372</v>
      </c>
    </row>
    <row r="4370" spans="1:5">
      <c r="A4370" s="108">
        <v>44045</v>
      </c>
      <c r="B4370" s="108" t="s">
        <v>8173</v>
      </c>
      <c r="C4370" s="108" t="s">
        <v>202</v>
      </c>
      <c r="D4370" s="108" t="s">
        <v>203</v>
      </c>
      <c r="E4370" s="109" t="s">
        <v>8174</v>
      </c>
    </row>
    <row r="4371" spans="1:5">
      <c r="A4371" s="108">
        <v>39702</v>
      </c>
      <c r="B4371" s="108" t="s">
        <v>8175</v>
      </c>
      <c r="C4371" s="108" t="s">
        <v>202</v>
      </c>
      <c r="D4371" s="108" t="s">
        <v>203</v>
      </c>
      <c r="E4371" s="109" t="s">
        <v>8176</v>
      </c>
    </row>
    <row r="4372" spans="1:5">
      <c r="A4372" s="108">
        <v>13415</v>
      </c>
      <c r="B4372" s="108" t="s">
        <v>8177</v>
      </c>
      <c r="C4372" s="108" t="s">
        <v>202</v>
      </c>
      <c r="D4372" s="108" t="s">
        <v>215</v>
      </c>
      <c r="E4372" s="109" t="s">
        <v>6532</v>
      </c>
    </row>
    <row r="4373" spans="1:5">
      <c r="A4373" s="108">
        <v>7602</v>
      </c>
      <c r="B4373" s="108" t="s">
        <v>8178</v>
      </c>
      <c r="C4373" s="108" t="s">
        <v>202</v>
      </c>
      <c r="D4373" s="108" t="s">
        <v>203</v>
      </c>
      <c r="E4373" s="109" t="s">
        <v>8179</v>
      </c>
    </row>
    <row r="4374" spans="1:5">
      <c r="A4374" s="108">
        <v>7603</v>
      </c>
      <c r="B4374" s="108" t="s">
        <v>8180</v>
      </c>
      <c r="C4374" s="108" t="s">
        <v>202</v>
      </c>
      <c r="D4374" s="108" t="s">
        <v>203</v>
      </c>
      <c r="E4374" s="109" t="s">
        <v>8181</v>
      </c>
    </row>
    <row r="4375" spans="1:5">
      <c r="A4375" s="108">
        <v>11777</v>
      </c>
      <c r="B4375" s="108" t="s">
        <v>8182</v>
      </c>
      <c r="C4375" s="108" t="s">
        <v>202</v>
      </c>
      <c r="D4375" s="108" t="s">
        <v>203</v>
      </c>
      <c r="E4375" s="109" t="s">
        <v>8183</v>
      </c>
    </row>
    <row r="4376" spans="1:5">
      <c r="A4376" s="108">
        <v>13417</v>
      </c>
      <c r="B4376" s="108" t="s">
        <v>8184</v>
      </c>
      <c r="C4376" s="108" t="s">
        <v>202</v>
      </c>
      <c r="D4376" s="108" t="s">
        <v>203</v>
      </c>
      <c r="E4376" s="109" t="s">
        <v>8185</v>
      </c>
    </row>
    <row r="4377" spans="1:5">
      <c r="A4377" s="108">
        <v>36791</v>
      </c>
      <c r="B4377" s="108" t="s">
        <v>8186</v>
      </c>
      <c r="C4377" s="108" t="s">
        <v>202</v>
      </c>
      <c r="D4377" s="108" t="s">
        <v>203</v>
      </c>
      <c r="E4377" s="109" t="s">
        <v>8187</v>
      </c>
    </row>
    <row r="4378" spans="1:5">
      <c r="A4378" s="108">
        <v>36795</v>
      </c>
      <c r="B4378" s="108" t="s">
        <v>8188</v>
      </c>
      <c r="C4378" s="108" t="s">
        <v>202</v>
      </c>
      <c r="D4378" s="108" t="s">
        <v>203</v>
      </c>
      <c r="E4378" s="109" t="s">
        <v>8189</v>
      </c>
    </row>
    <row r="4379" spans="1:5">
      <c r="A4379" s="108">
        <v>36796</v>
      </c>
      <c r="B4379" s="108" t="s">
        <v>8190</v>
      </c>
      <c r="C4379" s="108" t="s">
        <v>202</v>
      </c>
      <c r="D4379" s="108" t="s">
        <v>203</v>
      </c>
      <c r="E4379" s="109" t="s">
        <v>8191</v>
      </c>
    </row>
    <row r="4380" spans="1:5">
      <c r="A4380" s="108">
        <v>36792</v>
      </c>
      <c r="B4380" s="108" t="s">
        <v>8192</v>
      </c>
      <c r="C4380" s="108" t="s">
        <v>202</v>
      </c>
      <c r="D4380" s="108" t="s">
        <v>203</v>
      </c>
      <c r="E4380" s="109" t="s">
        <v>8193</v>
      </c>
    </row>
    <row r="4381" spans="1:5">
      <c r="A4381" s="108">
        <v>11773</v>
      </c>
      <c r="B4381" s="108" t="s">
        <v>8194</v>
      </c>
      <c r="C4381" s="108" t="s">
        <v>202</v>
      </c>
      <c r="D4381" s="108" t="s">
        <v>203</v>
      </c>
      <c r="E4381" s="109" t="s">
        <v>8195</v>
      </c>
    </row>
    <row r="4382" spans="1:5">
      <c r="A4382" s="108">
        <v>11762</v>
      </c>
      <c r="B4382" s="108" t="s">
        <v>8196</v>
      </c>
      <c r="C4382" s="108" t="s">
        <v>202</v>
      </c>
      <c r="D4382" s="108" t="s">
        <v>203</v>
      </c>
      <c r="E4382" s="109" t="s">
        <v>8197</v>
      </c>
    </row>
    <row r="4383" spans="1:5">
      <c r="A4383" s="108">
        <v>7604</v>
      </c>
      <c r="B4383" s="108" t="s">
        <v>8198</v>
      </c>
      <c r="C4383" s="108" t="s">
        <v>202</v>
      </c>
      <c r="D4383" s="108" t="s">
        <v>203</v>
      </c>
      <c r="E4383" s="109" t="s">
        <v>8199</v>
      </c>
    </row>
    <row r="4384" spans="1:5">
      <c r="A4384" s="108">
        <v>13984</v>
      </c>
      <c r="B4384" s="108" t="s">
        <v>8200</v>
      </c>
      <c r="C4384" s="108" t="s">
        <v>202</v>
      </c>
      <c r="D4384" s="108" t="s">
        <v>203</v>
      </c>
      <c r="E4384" s="109" t="s">
        <v>8201</v>
      </c>
    </row>
    <row r="4385" spans="1:5">
      <c r="A4385" s="108">
        <v>11772</v>
      </c>
      <c r="B4385" s="108" t="s">
        <v>8202</v>
      </c>
      <c r="C4385" s="108" t="s">
        <v>202</v>
      </c>
      <c r="D4385" s="108" t="s">
        <v>203</v>
      </c>
      <c r="E4385" s="109" t="s">
        <v>8203</v>
      </c>
    </row>
    <row r="4386" spans="1:5">
      <c r="A4386" s="108">
        <v>13983</v>
      </c>
      <c r="B4386" s="108" t="s">
        <v>8204</v>
      </c>
      <c r="C4386" s="108" t="s">
        <v>202</v>
      </c>
      <c r="D4386" s="108" t="s">
        <v>203</v>
      </c>
      <c r="E4386" s="109" t="s">
        <v>8205</v>
      </c>
    </row>
    <row r="4387" spans="1:5">
      <c r="A4387" s="108">
        <v>13416</v>
      </c>
      <c r="B4387" s="108" t="s">
        <v>8206</v>
      </c>
      <c r="C4387" s="108" t="s">
        <v>202</v>
      </c>
      <c r="D4387" s="108" t="s">
        <v>203</v>
      </c>
      <c r="E4387" s="109" t="s">
        <v>8207</v>
      </c>
    </row>
    <row r="4388" spans="1:5">
      <c r="A4388" s="108">
        <v>40329</v>
      </c>
      <c r="B4388" s="108" t="s">
        <v>8208</v>
      </c>
      <c r="C4388" s="108" t="s">
        <v>202</v>
      </c>
      <c r="D4388" s="108" t="s">
        <v>215</v>
      </c>
      <c r="E4388" s="109" t="s">
        <v>8209</v>
      </c>
    </row>
    <row r="4389" spans="1:5">
      <c r="A4389" s="108">
        <v>11823</v>
      </c>
      <c r="B4389" s="108" t="s">
        <v>8210</v>
      </c>
      <c r="C4389" s="108" t="s">
        <v>202</v>
      </c>
      <c r="D4389" s="108" t="s">
        <v>203</v>
      </c>
      <c r="E4389" s="109" t="s">
        <v>3589</v>
      </c>
    </row>
    <row r="4390" spans="1:5">
      <c r="A4390" s="108">
        <v>11822</v>
      </c>
      <c r="B4390" s="108" t="s">
        <v>8211</v>
      </c>
      <c r="C4390" s="108" t="s">
        <v>202</v>
      </c>
      <c r="D4390" s="108" t="s">
        <v>203</v>
      </c>
      <c r="E4390" s="109" t="s">
        <v>8212</v>
      </c>
    </row>
    <row r="4391" spans="1:5">
      <c r="A4391" s="108">
        <v>11831</v>
      </c>
      <c r="B4391" s="108" t="s">
        <v>8213</v>
      </c>
      <c r="C4391" s="108" t="s">
        <v>202</v>
      </c>
      <c r="D4391" s="108" t="s">
        <v>203</v>
      </c>
      <c r="E4391" s="109" t="s">
        <v>8214</v>
      </c>
    </row>
    <row r="4392" spans="1:5">
      <c r="A4392" s="108">
        <v>7613</v>
      </c>
      <c r="B4392" s="108" t="s">
        <v>8215</v>
      </c>
      <c r="C4392" s="108" t="s">
        <v>202</v>
      </c>
      <c r="D4392" s="108" t="s">
        <v>206</v>
      </c>
      <c r="E4392" s="109" t="s">
        <v>8216</v>
      </c>
    </row>
    <row r="4393" spans="1:5">
      <c r="A4393" s="108">
        <v>7619</v>
      </c>
      <c r="B4393" s="108" t="s">
        <v>8217</v>
      </c>
      <c r="C4393" s="108" t="s">
        <v>202</v>
      </c>
      <c r="D4393" s="108" t="s">
        <v>206</v>
      </c>
      <c r="E4393" s="109" t="s">
        <v>8218</v>
      </c>
    </row>
    <row r="4394" spans="1:5">
      <c r="A4394" s="108">
        <v>12076</v>
      </c>
      <c r="B4394" s="108" t="s">
        <v>8219</v>
      </c>
      <c r="C4394" s="108" t="s">
        <v>202</v>
      </c>
      <c r="D4394" s="108" t="s">
        <v>206</v>
      </c>
      <c r="E4394" s="109" t="s">
        <v>8220</v>
      </c>
    </row>
    <row r="4395" spans="1:5">
      <c r="A4395" s="108">
        <v>7614</v>
      </c>
      <c r="B4395" s="108" t="s">
        <v>8221</v>
      </c>
      <c r="C4395" s="108" t="s">
        <v>202</v>
      </c>
      <c r="D4395" s="108" t="s">
        <v>206</v>
      </c>
      <c r="E4395" s="109" t="s">
        <v>8222</v>
      </c>
    </row>
    <row r="4396" spans="1:5">
      <c r="A4396" s="108">
        <v>7618</v>
      </c>
      <c r="B4396" s="108" t="s">
        <v>8223</v>
      </c>
      <c r="C4396" s="108" t="s">
        <v>202</v>
      </c>
      <c r="D4396" s="108" t="s">
        <v>206</v>
      </c>
      <c r="E4396" s="109" t="s">
        <v>8224</v>
      </c>
    </row>
    <row r="4397" spans="1:5">
      <c r="A4397" s="108">
        <v>7620</v>
      </c>
      <c r="B4397" s="108" t="s">
        <v>8225</v>
      </c>
      <c r="C4397" s="108" t="s">
        <v>202</v>
      </c>
      <c r="D4397" s="108" t="s">
        <v>206</v>
      </c>
      <c r="E4397" s="109" t="s">
        <v>8226</v>
      </c>
    </row>
    <row r="4398" spans="1:5">
      <c r="A4398" s="108">
        <v>7610</v>
      </c>
      <c r="B4398" s="108" t="s">
        <v>8227</v>
      </c>
      <c r="C4398" s="108" t="s">
        <v>202</v>
      </c>
      <c r="D4398" s="108" t="s">
        <v>206</v>
      </c>
      <c r="E4398" s="109" t="s">
        <v>8228</v>
      </c>
    </row>
    <row r="4399" spans="1:5">
      <c r="A4399" s="108">
        <v>7615</v>
      </c>
      <c r="B4399" s="108" t="s">
        <v>8229</v>
      </c>
      <c r="C4399" s="108" t="s">
        <v>202</v>
      </c>
      <c r="D4399" s="108" t="s">
        <v>206</v>
      </c>
      <c r="E4399" s="109" t="s">
        <v>8230</v>
      </c>
    </row>
    <row r="4400" spans="1:5">
      <c r="A4400" s="108">
        <v>7617</v>
      </c>
      <c r="B4400" s="108" t="s">
        <v>8231</v>
      </c>
      <c r="C4400" s="108" t="s">
        <v>202</v>
      </c>
      <c r="D4400" s="108" t="s">
        <v>206</v>
      </c>
      <c r="E4400" s="109" t="s">
        <v>8232</v>
      </c>
    </row>
    <row r="4401" spans="1:5">
      <c r="A4401" s="108">
        <v>7616</v>
      </c>
      <c r="B4401" s="108" t="s">
        <v>8233</v>
      </c>
      <c r="C4401" s="108" t="s">
        <v>202</v>
      </c>
      <c r="D4401" s="108" t="s">
        <v>206</v>
      </c>
      <c r="E4401" s="109" t="s">
        <v>8234</v>
      </c>
    </row>
    <row r="4402" spans="1:5">
      <c r="A4402" s="108">
        <v>7611</v>
      </c>
      <c r="B4402" s="108" t="s">
        <v>8235</v>
      </c>
      <c r="C4402" s="108" t="s">
        <v>202</v>
      </c>
      <c r="D4402" s="108" t="s">
        <v>206</v>
      </c>
      <c r="E4402" s="109" t="s">
        <v>8236</v>
      </c>
    </row>
    <row r="4403" spans="1:5">
      <c r="A4403" s="108">
        <v>7612</v>
      </c>
      <c r="B4403" s="108" t="s">
        <v>8237</v>
      </c>
      <c r="C4403" s="108" t="s">
        <v>202</v>
      </c>
      <c r="D4403" s="108" t="s">
        <v>206</v>
      </c>
      <c r="E4403" s="109" t="s">
        <v>8238</v>
      </c>
    </row>
    <row r="4404" spans="1:5">
      <c r="A4404" s="108">
        <v>37371</v>
      </c>
      <c r="B4404" s="108" t="s">
        <v>8239</v>
      </c>
      <c r="C4404" s="108" t="s">
        <v>494</v>
      </c>
      <c r="D4404" s="108" t="s">
        <v>215</v>
      </c>
      <c r="E4404" s="109" t="s">
        <v>1326</v>
      </c>
    </row>
    <row r="4405" spans="1:5">
      <c r="A4405" s="108">
        <v>40861</v>
      </c>
      <c r="B4405" s="108" t="s">
        <v>8240</v>
      </c>
      <c r="C4405" s="108" t="s">
        <v>497</v>
      </c>
      <c r="D4405" s="108" t="s">
        <v>215</v>
      </c>
      <c r="E4405" s="109" t="s">
        <v>8241</v>
      </c>
    </row>
    <row r="4406" spans="1:5">
      <c r="A4406" s="108">
        <v>36510</v>
      </c>
      <c r="B4406" s="108" t="s">
        <v>8242</v>
      </c>
      <c r="C4406" s="108" t="s">
        <v>202</v>
      </c>
      <c r="D4406" s="108" t="s">
        <v>206</v>
      </c>
      <c r="E4406" s="109" t="s">
        <v>8243</v>
      </c>
    </row>
    <row r="4407" spans="1:5">
      <c r="A4407" s="108">
        <v>25020</v>
      </c>
      <c r="B4407" s="108" t="s">
        <v>8244</v>
      </c>
      <c r="C4407" s="108" t="s">
        <v>202</v>
      </c>
      <c r="D4407" s="108" t="s">
        <v>206</v>
      </c>
      <c r="E4407" s="109" t="s">
        <v>8245</v>
      </c>
    </row>
    <row r="4408" spans="1:5">
      <c r="A4408" s="108">
        <v>7622</v>
      </c>
      <c r="B4408" s="108" t="s">
        <v>8246</v>
      </c>
      <c r="C4408" s="108" t="s">
        <v>202</v>
      </c>
      <c r="D4408" s="108" t="s">
        <v>206</v>
      </c>
      <c r="E4408" s="109" t="s">
        <v>8247</v>
      </c>
    </row>
    <row r="4409" spans="1:5">
      <c r="A4409" s="108">
        <v>7624</v>
      </c>
      <c r="B4409" s="108" t="s">
        <v>8248</v>
      </c>
      <c r="C4409" s="108" t="s">
        <v>202</v>
      </c>
      <c r="D4409" s="108" t="s">
        <v>206</v>
      </c>
      <c r="E4409" s="109" t="s">
        <v>8249</v>
      </c>
    </row>
    <row r="4410" spans="1:5">
      <c r="A4410" s="108">
        <v>7625</v>
      </c>
      <c r="B4410" s="108" t="s">
        <v>8250</v>
      </c>
      <c r="C4410" s="108" t="s">
        <v>202</v>
      </c>
      <c r="D4410" s="108" t="s">
        <v>206</v>
      </c>
      <c r="E4410" s="109" t="s">
        <v>8251</v>
      </c>
    </row>
    <row r="4411" spans="1:5">
      <c r="A4411" s="108">
        <v>7623</v>
      </c>
      <c r="B4411" s="108" t="s">
        <v>8252</v>
      </c>
      <c r="C4411" s="108" t="s">
        <v>202</v>
      </c>
      <c r="D4411" s="108" t="s">
        <v>206</v>
      </c>
      <c r="E4411" s="109" t="s">
        <v>8245</v>
      </c>
    </row>
    <row r="4412" spans="1:5">
      <c r="A4412" s="108">
        <v>36508</v>
      </c>
      <c r="B4412" s="108" t="s">
        <v>8253</v>
      </c>
      <c r="C4412" s="108" t="s">
        <v>202</v>
      </c>
      <c r="D4412" s="108" t="s">
        <v>206</v>
      </c>
      <c r="E4412" s="109" t="s">
        <v>8254</v>
      </c>
    </row>
    <row r="4413" spans="1:5">
      <c r="A4413" s="108">
        <v>36509</v>
      </c>
      <c r="B4413" s="108" t="s">
        <v>8255</v>
      </c>
      <c r="C4413" s="108" t="s">
        <v>202</v>
      </c>
      <c r="D4413" s="108" t="s">
        <v>206</v>
      </c>
      <c r="E4413" s="109" t="s">
        <v>8256</v>
      </c>
    </row>
    <row r="4414" spans="1:5">
      <c r="A4414" s="108">
        <v>13238</v>
      </c>
      <c r="B4414" s="108" t="s">
        <v>8257</v>
      </c>
      <c r="C4414" s="108" t="s">
        <v>202</v>
      </c>
      <c r="D4414" s="108" t="s">
        <v>206</v>
      </c>
      <c r="E4414" s="109" t="s">
        <v>8258</v>
      </c>
    </row>
    <row r="4415" spans="1:5">
      <c r="A4415" s="108">
        <v>36511</v>
      </c>
      <c r="B4415" s="108" t="s">
        <v>8259</v>
      </c>
      <c r="C4415" s="108" t="s">
        <v>202</v>
      </c>
      <c r="D4415" s="108" t="s">
        <v>206</v>
      </c>
      <c r="E4415" s="109" t="s">
        <v>8260</v>
      </c>
    </row>
    <row r="4416" spans="1:5">
      <c r="A4416" s="108">
        <v>36515</v>
      </c>
      <c r="B4416" s="108" t="s">
        <v>8261</v>
      </c>
      <c r="C4416" s="108" t="s">
        <v>202</v>
      </c>
      <c r="D4416" s="108" t="s">
        <v>206</v>
      </c>
      <c r="E4416" s="109" t="s">
        <v>8262</v>
      </c>
    </row>
    <row r="4417" spans="1:5">
      <c r="A4417" s="108">
        <v>10598</v>
      </c>
      <c r="B4417" s="108" t="s">
        <v>8263</v>
      </c>
      <c r="C4417" s="108" t="s">
        <v>202</v>
      </c>
      <c r="D4417" s="108" t="s">
        <v>206</v>
      </c>
      <c r="E4417" s="109" t="s">
        <v>8264</v>
      </c>
    </row>
    <row r="4418" spans="1:5">
      <c r="A4418" s="108">
        <v>7640</v>
      </c>
      <c r="B4418" s="108" t="s">
        <v>8265</v>
      </c>
      <c r="C4418" s="108" t="s">
        <v>202</v>
      </c>
      <c r="D4418" s="108" t="s">
        <v>206</v>
      </c>
      <c r="E4418" s="109" t="s">
        <v>8266</v>
      </c>
    </row>
    <row r="4419" spans="1:5">
      <c r="A4419" s="108">
        <v>36513</v>
      </c>
      <c r="B4419" s="108" t="s">
        <v>8267</v>
      </c>
      <c r="C4419" s="108" t="s">
        <v>202</v>
      </c>
      <c r="D4419" s="108" t="s">
        <v>206</v>
      </c>
      <c r="E4419" s="109" t="s">
        <v>8268</v>
      </c>
    </row>
    <row r="4420" spans="1:5">
      <c r="A4420" s="108">
        <v>36514</v>
      </c>
      <c r="B4420" s="108" t="s">
        <v>8269</v>
      </c>
      <c r="C4420" s="108" t="s">
        <v>202</v>
      </c>
      <c r="D4420" s="108" t="s">
        <v>206</v>
      </c>
      <c r="E4420" s="109" t="s">
        <v>8270</v>
      </c>
    </row>
    <row r="4421" spans="1:5">
      <c r="A4421" s="108">
        <v>11572</v>
      </c>
      <c r="B4421" s="108" t="s">
        <v>8271</v>
      </c>
      <c r="C4421" s="108" t="s">
        <v>202</v>
      </c>
      <c r="D4421" s="108" t="s">
        <v>203</v>
      </c>
      <c r="E4421" s="109" t="s">
        <v>8272</v>
      </c>
    </row>
    <row r="4422" spans="1:5">
      <c r="A4422" s="108">
        <v>36149</v>
      </c>
      <c r="B4422" s="108" t="s">
        <v>8273</v>
      </c>
      <c r="C4422" s="108" t="s">
        <v>202</v>
      </c>
      <c r="D4422" s="108" t="s">
        <v>203</v>
      </c>
      <c r="E4422" s="109" t="s">
        <v>8274</v>
      </c>
    </row>
    <row r="4423" spans="1:5">
      <c r="A4423" s="108">
        <v>42407</v>
      </c>
      <c r="B4423" s="108" t="s">
        <v>8275</v>
      </c>
      <c r="C4423" s="108" t="s">
        <v>290</v>
      </c>
      <c r="D4423" s="108" t="s">
        <v>203</v>
      </c>
      <c r="E4423" s="109" t="s">
        <v>8276</v>
      </c>
    </row>
    <row r="4424" spans="1:5">
      <c r="A4424" s="108">
        <v>11581</v>
      </c>
      <c r="B4424" s="108" t="s">
        <v>8277</v>
      </c>
      <c r="C4424" s="108" t="s">
        <v>290</v>
      </c>
      <c r="D4424" s="108" t="s">
        <v>203</v>
      </c>
      <c r="E4424" s="109" t="s">
        <v>8278</v>
      </c>
    </row>
    <row r="4425" spans="1:5">
      <c r="A4425" s="108">
        <v>43605</v>
      </c>
      <c r="B4425" s="108" t="s">
        <v>8279</v>
      </c>
      <c r="C4425" s="108" t="s">
        <v>290</v>
      </c>
      <c r="D4425" s="108" t="s">
        <v>203</v>
      </c>
      <c r="E4425" s="109" t="s">
        <v>8280</v>
      </c>
    </row>
    <row r="4426" spans="1:5">
      <c r="A4426" s="108">
        <v>11580</v>
      </c>
      <c r="B4426" s="108" t="s">
        <v>8281</v>
      </c>
      <c r="C4426" s="108" t="s">
        <v>290</v>
      </c>
      <c r="D4426" s="108" t="s">
        <v>203</v>
      </c>
      <c r="E4426" s="109" t="s">
        <v>8050</v>
      </c>
    </row>
    <row r="4427" spans="1:5">
      <c r="A4427" s="108">
        <v>10743</v>
      </c>
      <c r="B4427" s="108" t="s">
        <v>8282</v>
      </c>
      <c r="C4427" s="108" t="s">
        <v>202</v>
      </c>
      <c r="D4427" s="108" t="s">
        <v>206</v>
      </c>
      <c r="E4427" s="109" t="s">
        <v>8283</v>
      </c>
    </row>
    <row r="4428" spans="1:5">
      <c r="A4428" s="108">
        <v>39848</v>
      </c>
      <c r="B4428" s="108" t="s">
        <v>8284</v>
      </c>
      <c r="C4428" s="108" t="s">
        <v>290</v>
      </c>
      <c r="D4428" s="108" t="s">
        <v>206</v>
      </c>
      <c r="E4428" s="109" t="s">
        <v>487</v>
      </c>
    </row>
    <row r="4429" spans="1:5">
      <c r="A4429" s="108">
        <v>20999</v>
      </c>
      <c r="B4429" s="108" t="s">
        <v>8285</v>
      </c>
      <c r="C4429" s="108" t="s">
        <v>290</v>
      </c>
      <c r="D4429" s="108" t="s">
        <v>206</v>
      </c>
      <c r="E4429" s="109" t="s">
        <v>8286</v>
      </c>
    </row>
    <row r="4430" spans="1:5">
      <c r="A4430" s="108">
        <v>21001</v>
      </c>
      <c r="B4430" s="108" t="s">
        <v>8287</v>
      </c>
      <c r="C4430" s="108" t="s">
        <v>290</v>
      </c>
      <c r="D4430" s="108" t="s">
        <v>206</v>
      </c>
      <c r="E4430" s="109" t="s">
        <v>6147</v>
      </c>
    </row>
    <row r="4431" spans="1:5">
      <c r="A4431" s="108">
        <v>21003</v>
      </c>
      <c r="B4431" s="108" t="s">
        <v>8288</v>
      </c>
      <c r="C4431" s="108" t="s">
        <v>290</v>
      </c>
      <c r="D4431" s="108" t="s">
        <v>206</v>
      </c>
      <c r="E4431" s="109" t="s">
        <v>8289</v>
      </c>
    </row>
    <row r="4432" spans="1:5">
      <c r="A4432" s="108">
        <v>21006</v>
      </c>
      <c r="B4432" s="108" t="s">
        <v>8290</v>
      </c>
      <c r="C4432" s="108" t="s">
        <v>290</v>
      </c>
      <c r="D4432" s="108" t="s">
        <v>206</v>
      </c>
      <c r="E4432" s="109" t="s">
        <v>8291</v>
      </c>
    </row>
    <row r="4433" spans="1:5">
      <c r="A4433" s="108">
        <v>21019</v>
      </c>
      <c r="B4433" s="108" t="s">
        <v>8292</v>
      </c>
      <c r="C4433" s="108" t="s">
        <v>290</v>
      </c>
      <c r="D4433" s="108" t="s">
        <v>206</v>
      </c>
      <c r="E4433" s="109" t="s">
        <v>5127</v>
      </c>
    </row>
    <row r="4434" spans="1:5">
      <c r="A4434" s="108">
        <v>21021</v>
      </c>
      <c r="B4434" s="108" t="s">
        <v>8293</v>
      </c>
      <c r="C4434" s="108" t="s">
        <v>290</v>
      </c>
      <c r="D4434" s="108" t="s">
        <v>206</v>
      </c>
      <c r="E4434" s="109" t="s">
        <v>8294</v>
      </c>
    </row>
    <row r="4435" spans="1:5">
      <c r="A4435" s="108">
        <v>21024</v>
      </c>
      <c r="B4435" s="108" t="s">
        <v>8295</v>
      </c>
      <c r="C4435" s="108" t="s">
        <v>290</v>
      </c>
      <c r="D4435" s="108" t="s">
        <v>206</v>
      </c>
      <c r="E4435" s="109" t="s">
        <v>8296</v>
      </c>
    </row>
    <row r="4436" spans="1:5">
      <c r="A4436" s="108">
        <v>40624</v>
      </c>
      <c r="B4436" s="108" t="s">
        <v>8297</v>
      </c>
      <c r="C4436" s="108" t="s">
        <v>290</v>
      </c>
      <c r="D4436" s="108" t="s">
        <v>206</v>
      </c>
      <c r="E4436" s="109" t="s">
        <v>8298</v>
      </c>
    </row>
    <row r="4437" spans="1:5">
      <c r="A4437" s="108">
        <v>42575</v>
      </c>
      <c r="B4437" s="108" t="s">
        <v>8299</v>
      </c>
      <c r="C4437" s="108" t="s">
        <v>290</v>
      </c>
      <c r="D4437" s="108" t="s">
        <v>206</v>
      </c>
      <c r="E4437" s="109" t="s">
        <v>8300</v>
      </c>
    </row>
    <row r="4438" spans="1:5">
      <c r="A4438" s="108">
        <v>13127</v>
      </c>
      <c r="B4438" s="108" t="s">
        <v>8301</v>
      </c>
      <c r="C4438" s="108" t="s">
        <v>290</v>
      </c>
      <c r="D4438" s="108" t="s">
        <v>206</v>
      </c>
      <c r="E4438" s="109" t="s">
        <v>8302</v>
      </c>
    </row>
    <row r="4439" spans="1:5">
      <c r="A4439" s="108">
        <v>13137</v>
      </c>
      <c r="B4439" s="108" t="s">
        <v>8303</v>
      </c>
      <c r="C4439" s="108" t="s">
        <v>290</v>
      </c>
      <c r="D4439" s="108" t="s">
        <v>206</v>
      </c>
      <c r="E4439" s="109" t="s">
        <v>8304</v>
      </c>
    </row>
    <row r="4440" spans="1:5">
      <c r="A4440" s="108">
        <v>42574</v>
      </c>
      <c r="B4440" s="108" t="s">
        <v>8305</v>
      </c>
      <c r="C4440" s="108" t="s">
        <v>290</v>
      </c>
      <c r="D4440" s="108" t="s">
        <v>206</v>
      </c>
      <c r="E4440" s="109" t="s">
        <v>8306</v>
      </c>
    </row>
    <row r="4441" spans="1:5">
      <c r="A4441" s="108">
        <v>20989</v>
      </c>
      <c r="B4441" s="108" t="s">
        <v>8307</v>
      </c>
      <c r="C4441" s="108" t="s">
        <v>290</v>
      </c>
      <c r="D4441" s="108" t="s">
        <v>206</v>
      </c>
      <c r="E4441" s="109" t="s">
        <v>8308</v>
      </c>
    </row>
    <row r="4442" spans="1:5">
      <c r="A4442" s="108">
        <v>21147</v>
      </c>
      <c r="B4442" s="108" t="s">
        <v>8309</v>
      </c>
      <c r="C4442" s="108" t="s">
        <v>290</v>
      </c>
      <c r="D4442" s="108" t="s">
        <v>206</v>
      </c>
      <c r="E4442" s="109" t="s">
        <v>8310</v>
      </c>
    </row>
    <row r="4443" spans="1:5">
      <c r="A4443" s="108">
        <v>21148</v>
      </c>
      <c r="B4443" s="108" t="s">
        <v>8311</v>
      </c>
      <c r="C4443" s="108" t="s">
        <v>290</v>
      </c>
      <c r="D4443" s="108" t="s">
        <v>206</v>
      </c>
      <c r="E4443" s="109" t="s">
        <v>8312</v>
      </c>
    </row>
    <row r="4444" spans="1:5">
      <c r="A4444" s="108">
        <v>20984</v>
      </c>
      <c r="B4444" s="108" t="s">
        <v>8313</v>
      </c>
      <c r="C4444" s="108" t="s">
        <v>290</v>
      </c>
      <c r="D4444" s="108" t="s">
        <v>206</v>
      </c>
      <c r="E4444" s="109" t="s">
        <v>8314</v>
      </c>
    </row>
    <row r="4445" spans="1:5">
      <c r="A4445" s="108">
        <v>13042</v>
      </c>
      <c r="B4445" s="108" t="s">
        <v>8315</v>
      </c>
      <c r="C4445" s="108" t="s">
        <v>290</v>
      </c>
      <c r="D4445" s="108" t="s">
        <v>206</v>
      </c>
      <c r="E4445" s="109" t="s">
        <v>8316</v>
      </c>
    </row>
    <row r="4446" spans="1:5">
      <c r="A4446" s="108">
        <v>21150</v>
      </c>
      <c r="B4446" s="108" t="s">
        <v>8317</v>
      </c>
      <c r="C4446" s="108" t="s">
        <v>290</v>
      </c>
      <c r="D4446" s="108" t="s">
        <v>206</v>
      </c>
      <c r="E4446" s="109" t="s">
        <v>8318</v>
      </c>
    </row>
    <row r="4447" spans="1:5">
      <c r="A4447" s="108">
        <v>13141</v>
      </c>
      <c r="B4447" s="108" t="s">
        <v>8319</v>
      </c>
      <c r="C4447" s="108" t="s">
        <v>290</v>
      </c>
      <c r="D4447" s="108" t="s">
        <v>206</v>
      </c>
      <c r="E4447" s="109" t="s">
        <v>7834</v>
      </c>
    </row>
    <row r="4448" spans="1:5">
      <c r="A4448" s="108">
        <v>42576</v>
      </c>
      <c r="B4448" s="108" t="s">
        <v>8320</v>
      </c>
      <c r="C4448" s="108" t="s">
        <v>290</v>
      </c>
      <c r="D4448" s="108" t="s">
        <v>206</v>
      </c>
      <c r="E4448" s="109" t="s">
        <v>8321</v>
      </c>
    </row>
    <row r="4449" spans="1:5">
      <c r="A4449" s="108">
        <v>21151</v>
      </c>
      <c r="B4449" s="108" t="s">
        <v>8322</v>
      </c>
      <c r="C4449" s="108" t="s">
        <v>290</v>
      </c>
      <c r="D4449" s="108" t="s">
        <v>206</v>
      </c>
      <c r="E4449" s="109" t="s">
        <v>8323</v>
      </c>
    </row>
    <row r="4450" spans="1:5">
      <c r="A4450" s="108">
        <v>13142</v>
      </c>
      <c r="B4450" s="108" t="s">
        <v>8324</v>
      </c>
      <c r="C4450" s="108" t="s">
        <v>290</v>
      </c>
      <c r="D4450" s="108" t="s">
        <v>206</v>
      </c>
      <c r="E4450" s="109" t="s">
        <v>8325</v>
      </c>
    </row>
    <row r="4451" spans="1:5">
      <c r="A4451" s="108">
        <v>42577</v>
      </c>
      <c r="B4451" s="108" t="s">
        <v>8326</v>
      </c>
      <c r="C4451" s="108" t="s">
        <v>290</v>
      </c>
      <c r="D4451" s="108" t="s">
        <v>206</v>
      </c>
      <c r="E4451" s="109" t="s">
        <v>8327</v>
      </c>
    </row>
    <row r="4452" spans="1:5">
      <c r="A4452" s="108">
        <v>20994</v>
      </c>
      <c r="B4452" s="108" t="s">
        <v>8328</v>
      </c>
      <c r="C4452" s="108" t="s">
        <v>290</v>
      </c>
      <c r="D4452" s="108" t="s">
        <v>206</v>
      </c>
      <c r="E4452" s="109" t="s">
        <v>8329</v>
      </c>
    </row>
    <row r="4453" spans="1:5">
      <c r="A4453" s="108">
        <v>7672</v>
      </c>
      <c r="B4453" s="108" t="s">
        <v>8330</v>
      </c>
      <c r="C4453" s="108" t="s">
        <v>290</v>
      </c>
      <c r="D4453" s="108" t="s">
        <v>206</v>
      </c>
      <c r="E4453" s="109" t="s">
        <v>8331</v>
      </c>
    </row>
    <row r="4454" spans="1:5">
      <c r="A4454" s="108">
        <v>20995</v>
      </c>
      <c r="B4454" s="108" t="s">
        <v>8332</v>
      </c>
      <c r="C4454" s="108" t="s">
        <v>290</v>
      </c>
      <c r="D4454" s="108" t="s">
        <v>206</v>
      </c>
      <c r="E4454" s="109" t="s">
        <v>8333</v>
      </c>
    </row>
    <row r="4455" spans="1:5">
      <c r="A4455" s="108">
        <v>7690</v>
      </c>
      <c r="B4455" s="108" t="s">
        <v>8334</v>
      </c>
      <c r="C4455" s="108" t="s">
        <v>290</v>
      </c>
      <c r="D4455" s="108" t="s">
        <v>206</v>
      </c>
      <c r="E4455" s="109" t="s">
        <v>8335</v>
      </c>
    </row>
    <row r="4456" spans="1:5">
      <c r="A4456" s="108">
        <v>20980</v>
      </c>
      <c r="B4456" s="108" t="s">
        <v>8336</v>
      </c>
      <c r="C4456" s="108" t="s">
        <v>290</v>
      </c>
      <c r="D4456" s="108" t="s">
        <v>206</v>
      </c>
      <c r="E4456" s="109" t="s">
        <v>8337</v>
      </c>
    </row>
    <row r="4457" spans="1:5">
      <c r="A4457" s="108">
        <v>7661</v>
      </c>
      <c r="B4457" s="108" t="s">
        <v>8338</v>
      </c>
      <c r="C4457" s="108" t="s">
        <v>290</v>
      </c>
      <c r="D4457" s="108" t="s">
        <v>206</v>
      </c>
      <c r="E4457" s="109" t="s">
        <v>8339</v>
      </c>
    </row>
    <row r="4458" spans="1:5">
      <c r="A4458" s="108">
        <v>21016</v>
      </c>
      <c r="B4458" s="108" t="s">
        <v>8340</v>
      </c>
      <c r="C4458" s="108" t="s">
        <v>290</v>
      </c>
      <c r="D4458" s="108" t="s">
        <v>206</v>
      </c>
      <c r="E4458" s="109" t="s">
        <v>8341</v>
      </c>
    </row>
    <row r="4459" spans="1:5">
      <c r="A4459" s="108">
        <v>21008</v>
      </c>
      <c r="B4459" s="108" t="s">
        <v>8342</v>
      </c>
      <c r="C4459" s="108" t="s">
        <v>290</v>
      </c>
      <c r="D4459" s="108" t="s">
        <v>206</v>
      </c>
      <c r="E4459" s="109" t="s">
        <v>8343</v>
      </c>
    </row>
    <row r="4460" spans="1:5">
      <c r="A4460" s="108">
        <v>21009</v>
      </c>
      <c r="B4460" s="108" t="s">
        <v>8344</v>
      </c>
      <c r="C4460" s="108" t="s">
        <v>290</v>
      </c>
      <c r="D4460" s="108" t="s">
        <v>206</v>
      </c>
      <c r="E4460" s="109" t="s">
        <v>8345</v>
      </c>
    </row>
    <row r="4461" spans="1:5">
      <c r="A4461" s="108">
        <v>21010</v>
      </c>
      <c r="B4461" s="108" t="s">
        <v>8346</v>
      </c>
      <c r="C4461" s="108" t="s">
        <v>290</v>
      </c>
      <c r="D4461" s="108" t="s">
        <v>206</v>
      </c>
      <c r="E4461" s="109" t="s">
        <v>8347</v>
      </c>
    </row>
    <row r="4462" spans="1:5">
      <c r="A4462" s="108">
        <v>21011</v>
      </c>
      <c r="B4462" s="108" t="s">
        <v>8348</v>
      </c>
      <c r="C4462" s="108" t="s">
        <v>290</v>
      </c>
      <c r="D4462" s="108" t="s">
        <v>206</v>
      </c>
      <c r="E4462" s="109" t="s">
        <v>8349</v>
      </c>
    </row>
    <row r="4463" spans="1:5">
      <c r="A4463" s="108">
        <v>21012</v>
      </c>
      <c r="B4463" s="108" t="s">
        <v>8350</v>
      </c>
      <c r="C4463" s="108" t="s">
        <v>290</v>
      </c>
      <c r="D4463" s="108" t="s">
        <v>206</v>
      </c>
      <c r="E4463" s="109" t="s">
        <v>8351</v>
      </c>
    </row>
    <row r="4464" spans="1:5">
      <c r="A4464" s="108">
        <v>21013</v>
      </c>
      <c r="B4464" s="108" t="s">
        <v>8352</v>
      </c>
      <c r="C4464" s="108" t="s">
        <v>290</v>
      </c>
      <c r="D4464" s="108" t="s">
        <v>206</v>
      </c>
      <c r="E4464" s="109" t="s">
        <v>8353</v>
      </c>
    </row>
    <row r="4465" spans="1:5">
      <c r="A4465" s="108">
        <v>21014</v>
      </c>
      <c r="B4465" s="108" t="s">
        <v>8354</v>
      </c>
      <c r="C4465" s="108" t="s">
        <v>290</v>
      </c>
      <c r="D4465" s="108" t="s">
        <v>206</v>
      </c>
      <c r="E4465" s="109" t="s">
        <v>2448</v>
      </c>
    </row>
    <row r="4466" spans="1:5">
      <c r="A4466" s="108">
        <v>21015</v>
      </c>
      <c r="B4466" s="108" t="s">
        <v>8355</v>
      </c>
      <c r="C4466" s="108" t="s">
        <v>290</v>
      </c>
      <c r="D4466" s="108" t="s">
        <v>206</v>
      </c>
      <c r="E4466" s="109" t="s">
        <v>8356</v>
      </c>
    </row>
    <row r="4467" spans="1:5">
      <c r="A4467" s="108">
        <v>7697</v>
      </c>
      <c r="B4467" s="108" t="s">
        <v>8357</v>
      </c>
      <c r="C4467" s="108" t="s">
        <v>290</v>
      </c>
      <c r="D4467" s="108" t="s">
        <v>206</v>
      </c>
      <c r="E4467" s="109" t="s">
        <v>8358</v>
      </c>
    </row>
    <row r="4468" spans="1:5">
      <c r="A4468" s="108">
        <v>7698</v>
      </c>
      <c r="B4468" s="108" t="s">
        <v>8359</v>
      </c>
      <c r="C4468" s="108" t="s">
        <v>290</v>
      </c>
      <c r="D4468" s="108" t="s">
        <v>206</v>
      </c>
      <c r="E4468" s="109" t="s">
        <v>8360</v>
      </c>
    </row>
    <row r="4469" spans="1:5">
      <c r="A4469" s="108">
        <v>7691</v>
      </c>
      <c r="B4469" s="108" t="s">
        <v>8361</v>
      </c>
      <c r="C4469" s="108" t="s">
        <v>290</v>
      </c>
      <c r="D4469" s="108" t="s">
        <v>206</v>
      </c>
      <c r="E4469" s="109" t="s">
        <v>8362</v>
      </c>
    </row>
    <row r="4470" spans="1:5">
      <c r="A4470" s="108">
        <v>40626</v>
      </c>
      <c r="B4470" s="108" t="s">
        <v>8363</v>
      </c>
      <c r="C4470" s="108" t="s">
        <v>290</v>
      </c>
      <c r="D4470" s="108" t="s">
        <v>206</v>
      </c>
      <c r="E4470" s="109" t="s">
        <v>8364</v>
      </c>
    </row>
    <row r="4471" spans="1:5">
      <c r="A4471" s="108">
        <v>7701</v>
      </c>
      <c r="B4471" s="108" t="s">
        <v>8365</v>
      </c>
      <c r="C4471" s="108" t="s">
        <v>290</v>
      </c>
      <c r="D4471" s="108" t="s">
        <v>206</v>
      </c>
      <c r="E4471" s="109" t="s">
        <v>8366</v>
      </c>
    </row>
    <row r="4472" spans="1:5">
      <c r="A4472" s="108">
        <v>7696</v>
      </c>
      <c r="B4472" s="108" t="s">
        <v>8367</v>
      </c>
      <c r="C4472" s="108" t="s">
        <v>290</v>
      </c>
      <c r="D4472" s="108" t="s">
        <v>206</v>
      </c>
      <c r="E4472" s="109" t="s">
        <v>8368</v>
      </c>
    </row>
    <row r="4473" spans="1:5">
      <c r="A4473" s="108">
        <v>7700</v>
      </c>
      <c r="B4473" s="108" t="s">
        <v>8369</v>
      </c>
      <c r="C4473" s="108" t="s">
        <v>290</v>
      </c>
      <c r="D4473" s="108" t="s">
        <v>206</v>
      </c>
      <c r="E4473" s="109" t="s">
        <v>8370</v>
      </c>
    </row>
    <row r="4474" spans="1:5">
      <c r="A4474" s="108">
        <v>7694</v>
      </c>
      <c r="B4474" s="108" t="s">
        <v>8371</v>
      </c>
      <c r="C4474" s="108" t="s">
        <v>290</v>
      </c>
      <c r="D4474" s="108" t="s">
        <v>206</v>
      </c>
      <c r="E4474" s="109" t="s">
        <v>8372</v>
      </c>
    </row>
    <row r="4475" spans="1:5">
      <c r="A4475" s="108">
        <v>7693</v>
      </c>
      <c r="B4475" s="108" t="s">
        <v>8373</v>
      </c>
      <c r="C4475" s="108" t="s">
        <v>290</v>
      </c>
      <c r="D4475" s="108" t="s">
        <v>206</v>
      </c>
      <c r="E4475" s="109" t="s">
        <v>8374</v>
      </c>
    </row>
    <row r="4476" spans="1:5">
      <c r="A4476" s="108">
        <v>7692</v>
      </c>
      <c r="B4476" s="108" t="s">
        <v>8375</v>
      </c>
      <c r="C4476" s="108" t="s">
        <v>290</v>
      </c>
      <c r="D4476" s="108" t="s">
        <v>206</v>
      </c>
      <c r="E4476" s="109" t="s">
        <v>8376</v>
      </c>
    </row>
    <row r="4477" spans="1:5">
      <c r="A4477" s="108">
        <v>7695</v>
      </c>
      <c r="B4477" s="108" t="s">
        <v>8377</v>
      </c>
      <c r="C4477" s="108" t="s">
        <v>290</v>
      </c>
      <c r="D4477" s="108" t="s">
        <v>206</v>
      </c>
      <c r="E4477" s="109" t="s">
        <v>8378</v>
      </c>
    </row>
    <row r="4478" spans="1:5">
      <c r="A4478" s="108">
        <v>13356</v>
      </c>
      <c r="B4478" s="108" t="s">
        <v>8379</v>
      </c>
      <c r="C4478" s="108" t="s">
        <v>290</v>
      </c>
      <c r="D4478" s="108" t="s">
        <v>206</v>
      </c>
      <c r="E4478" s="109" t="s">
        <v>2901</v>
      </c>
    </row>
    <row r="4479" spans="1:5">
      <c r="A4479" s="108">
        <v>36365</v>
      </c>
      <c r="B4479" s="108" t="s">
        <v>8380</v>
      </c>
      <c r="C4479" s="108" t="s">
        <v>290</v>
      </c>
      <c r="D4479" s="108" t="s">
        <v>203</v>
      </c>
      <c r="E4479" s="109" t="s">
        <v>8381</v>
      </c>
    </row>
    <row r="4480" spans="1:5">
      <c r="A4480" s="108">
        <v>41930</v>
      </c>
      <c r="B4480" s="108" t="s">
        <v>8382</v>
      </c>
      <c r="C4480" s="108" t="s">
        <v>290</v>
      </c>
      <c r="D4480" s="108" t="s">
        <v>203</v>
      </c>
      <c r="E4480" s="109" t="s">
        <v>8383</v>
      </c>
    </row>
    <row r="4481" spans="1:5">
      <c r="A4481" s="108">
        <v>41931</v>
      </c>
      <c r="B4481" s="108" t="s">
        <v>8384</v>
      </c>
      <c r="C4481" s="108" t="s">
        <v>290</v>
      </c>
      <c r="D4481" s="108" t="s">
        <v>203</v>
      </c>
      <c r="E4481" s="109" t="s">
        <v>8385</v>
      </c>
    </row>
    <row r="4482" spans="1:5">
      <c r="A4482" s="108">
        <v>41932</v>
      </c>
      <c r="B4482" s="108" t="s">
        <v>8386</v>
      </c>
      <c r="C4482" s="108" t="s">
        <v>290</v>
      </c>
      <c r="D4482" s="108" t="s">
        <v>203</v>
      </c>
      <c r="E4482" s="109" t="s">
        <v>8387</v>
      </c>
    </row>
    <row r="4483" spans="1:5">
      <c r="A4483" s="108">
        <v>41933</v>
      </c>
      <c r="B4483" s="108" t="s">
        <v>8388</v>
      </c>
      <c r="C4483" s="108" t="s">
        <v>290</v>
      </c>
      <c r="D4483" s="108" t="s">
        <v>203</v>
      </c>
      <c r="E4483" s="109" t="s">
        <v>8389</v>
      </c>
    </row>
    <row r="4484" spans="1:5">
      <c r="A4484" s="108">
        <v>41934</v>
      </c>
      <c r="B4484" s="108" t="s">
        <v>8390</v>
      </c>
      <c r="C4484" s="108" t="s">
        <v>290</v>
      </c>
      <c r="D4484" s="108" t="s">
        <v>203</v>
      </c>
      <c r="E4484" s="109" t="s">
        <v>8391</v>
      </c>
    </row>
    <row r="4485" spans="1:5">
      <c r="A4485" s="108">
        <v>41936</v>
      </c>
      <c r="B4485" s="108" t="s">
        <v>8392</v>
      </c>
      <c r="C4485" s="108" t="s">
        <v>290</v>
      </c>
      <c r="D4485" s="108" t="s">
        <v>203</v>
      </c>
      <c r="E4485" s="109" t="s">
        <v>8393</v>
      </c>
    </row>
    <row r="4486" spans="1:5">
      <c r="A4486" s="108">
        <v>44812</v>
      </c>
      <c r="B4486" s="108" t="s">
        <v>8394</v>
      </c>
      <c r="C4486" s="108" t="s">
        <v>290</v>
      </c>
      <c r="D4486" s="108" t="s">
        <v>203</v>
      </c>
      <c r="E4486" s="109" t="s">
        <v>8395</v>
      </c>
    </row>
    <row r="4487" spans="1:5">
      <c r="A4487" s="108">
        <v>41785</v>
      </c>
      <c r="B4487" s="108" t="s">
        <v>8396</v>
      </c>
      <c r="C4487" s="108" t="s">
        <v>290</v>
      </c>
      <c r="D4487" s="108" t="s">
        <v>203</v>
      </c>
      <c r="E4487" s="109" t="s">
        <v>8397</v>
      </c>
    </row>
    <row r="4488" spans="1:5">
      <c r="A4488" s="108">
        <v>41781</v>
      </c>
      <c r="B4488" s="108" t="s">
        <v>8398</v>
      </c>
      <c r="C4488" s="108" t="s">
        <v>290</v>
      </c>
      <c r="D4488" s="108" t="s">
        <v>203</v>
      </c>
      <c r="E4488" s="109" t="s">
        <v>8399</v>
      </c>
    </row>
    <row r="4489" spans="1:5">
      <c r="A4489" s="108">
        <v>41783</v>
      </c>
      <c r="B4489" s="108" t="s">
        <v>8400</v>
      </c>
      <c r="C4489" s="108" t="s">
        <v>290</v>
      </c>
      <c r="D4489" s="108" t="s">
        <v>203</v>
      </c>
      <c r="E4489" s="109" t="s">
        <v>8401</v>
      </c>
    </row>
    <row r="4490" spans="1:5">
      <c r="A4490" s="108">
        <v>41786</v>
      </c>
      <c r="B4490" s="108" t="s">
        <v>8402</v>
      </c>
      <c r="C4490" s="108" t="s">
        <v>290</v>
      </c>
      <c r="D4490" s="108" t="s">
        <v>203</v>
      </c>
      <c r="E4490" s="109" t="s">
        <v>8403</v>
      </c>
    </row>
    <row r="4491" spans="1:5">
      <c r="A4491" s="108">
        <v>41779</v>
      </c>
      <c r="B4491" s="108" t="s">
        <v>8404</v>
      </c>
      <c r="C4491" s="108" t="s">
        <v>290</v>
      </c>
      <c r="D4491" s="108" t="s">
        <v>203</v>
      </c>
      <c r="E4491" s="109" t="s">
        <v>8405</v>
      </c>
    </row>
    <row r="4492" spans="1:5">
      <c r="A4492" s="108">
        <v>41780</v>
      </c>
      <c r="B4492" s="108" t="s">
        <v>8406</v>
      </c>
      <c r="C4492" s="108" t="s">
        <v>290</v>
      </c>
      <c r="D4492" s="108" t="s">
        <v>203</v>
      </c>
      <c r="E4492" s="109" t="s">
        <v>8407</v>
      </c>
    </row>
    <row r="4493" spans="1:5">
      <c r="A4493" s="108">
        <v>41782</v>
      </c>
      <c r="B4493" s="108" t="s">
        <v>8408</v>
      </c>
      <c r="C4493" s="108" t="s">
        <v>290</v>
      </c>
      <c r="D4493" s="108" t="s">
        <v>203</v>
      </c>
      <c r="E4493" s="109" t="s">
        <v>8409</v>
      </c>
    </row>
    <row r="4494" spans="1:5">
      <c r="A4494" s="108">
        <v>38130</v>
      </c>
      <c r="B4494" s="108" t="s">
        <v>8410</v>
      </c>
      <c r="C4494" s="108" t="s">
        <v>290</v>
      </c>
      <c r="D4494" s="108" t="s">
        <v>203</v>
      </c>
      <c r="E4494" s="109" t="s">
        <v>8411</v>
      </c>
    </row>
    <row r="4495" spans="1:5">
      <c r="A4495" s="108">
        <v>44260</v>
      </c>
      <c r="B4495" s="108" t="s">
        <v>8412</v>
      </c>
      <c r="C4495" s="108" t="s">
        <v>290</v>
      </c>
      <c r="D4495" s="108" t="s">
        <v>203</v>
      </c>
      <c r="E4495" s="109" t="s">
        <v>8413</v>
      </c>
    </row>
    <row r="4496" spans="1:5">
      <c r="A4496" s="108">
        <v>21123</v>
      </c>
      <c r="B4496" s="108" t="s">
        <v>8414</v>
      </c>
      <c r="C4496" s="108" t="s">
        <v>290</v>
      </c>
      <c r="D4496" s="108" t="s">
        <v>215</v>
      </c>
      <c r="E4496" s="109" t="s">
        <v>8006</v>
      </c>
    </row>
    <row r="4497" spans="1:5">
      <c r="A4497" s="108">
        <v>21124</v>
      </c>
      <c r="B4497" s="108" t="s">
        <v>8415</v>
      </c>
      <c r="C4497" s="108" t="s">
        <v>290</v>
      </c>
      <c r="D4497" s="108" t="s">
        <v>203</v>
      </c>
      <c r="E4497" s="109" t="s">
        <v>8416</v>
      </c>
    </row>
    <row r="4498" spans="1:5">
      <c r="A4498" s="108">
        <v>21125</v>
      </c>
      <c r="B4498" s="108" t="s">
        <v>8417</v>
      </c>
      <c r="C4498" s="108" t="s">
        <v>290</v>
      </c>
      <c r="D4498" s="108" t="s">
        <v>203</v>
      </c>
      <c r="E4498" s="109" t="s">
        <v>1698</v>
      </c>
    </row>
    <row r="4499" spans="1:5">
      <c r="A4499" s="108">
        <v>38028</v>
      </c>
      <c r="B4499" s="108" t="s">
        <v>8418</v>
      </c>
      <c r="C4499" s="108" t="s">
        <v>290</v>
      </c>
      <c r="D4499" s="108" t="s">
        <v>203</v>
      </c>
      <c r="E4499" s="109" t="s">
        <v>6392</v>
      </c>
    </row>
    <row r="4500" spans="1:5">
      <c r="A4500" s="108">
        <v>38029</v>
      </c>
      <c r="B4500" s="108" t="s">
        <v>8419</v>
      </c>
      <c r="C4500" s="108" t="s">
        <v>290</v>
      </c>
      <c r="D4500" s="108" t="s">
        <v>203</v>
      </c>
      <c r="E4500" s="109" t="s">
        <v>8420</v>
      </c>
    </row>
    <row r="4501" spans="1:5">
      <c r="A4501" s="108">
        <v>38030</v>
      </c>
      <c r="B4501" s="108" t="s">
        <v>8421</v>
      </c>
      <c r="C4501" s="108" t="s">
        <v>290</v>
      </c>
      <c r="D4501" s="108" t="s">
        <v>203</v>
      </c>
      <c r="E4501" s="109" t="s">
        <v>8422</v>
      </c>
    </row>
    <row r="4502" spans="1:5">
      <c r="A4502" s="108">
        <v>38031</v>
      </c>
      <c r="B4502" s="108" t="s">
        <v>8423</v>
      </c>
      <c r="C4502" s="108" t="s">
        <v>290</v>
      </c>
      <c r="D4502" s="108" t="s">
        <v>203</v>
      </c>
      <c r="E4502" s="109" t="s">
        <v>8424</v>
      </c>
    </row>
    <row r="4503" spans="1:5">
      <c r="A4503" s="108">
        <v>39735</v>
      </c>
      <c r="B4503" s="108" t="s">
        <v>8425</v>
      </c>
      <c r="C4503" s="108" t="s">
        <v>290</v>
      </c>
      <c r="D4503" s="108" t="s">
        <v>206</v>
      </c>
      <c r="E4503" s="109" t="s">
        <v>8426</v>
      </c>
    </row>
    <row r="4504" spans="1:5">
      <c r="A4504" s="108">
        <v>39734</v>
      </c>
      <c r="B4504" s="108" t="s">
        <v>8427</v>
      </c>
      <c r="C4504" s="108" t="s">
        <v>290</v>
      </c>
      <c r="D4504" s="108" t="s">
        <v>206</v>
      </c>
      <c r="E4504" s="109" t="s">
        <v>4650</v>
      </c>
    </row>
    <row r="4505" spans="1:5">
      <c r="A4505" s="108">
        <v>39736</v>
      </c>
      <c r="B4505" s="108" t="s">
        <v>8428</v>
      </c>
      <c r="C4505" s="108" t="s">
        <v>290</v>
      </c>
      <c r="D4505" s="108" t="s">
        <v>206</v>
      </c>
      <c r="E4505" s="109" t="s">
        <v>8429</v>
      </c>
    </row>
    <row r="4506" spans="1:5">
      <c r="A4506" s="108">
        <v>39737</v>
      </c>
      <c r="B4506" s="108" t="s">
        <v>8430</v>
      </c>
      <c r="C4506" s="108" t="s">
        <v>290</v>
      </c>
      <c r="D4506" s="108" t="s">
        <v>206</v>
      </c>
      <c r="E4506" s="109" t="s">
        <v>940</v>
      </c>
    </row>
    <row r="4507" spans="1:5">
      <c r="A4507" s="108">
        <v>39738</v>
      </c>
      <c r="B4507" s="108" t="s">
        <v>8431</v>
      </c>
      <c r="C4507" s="108" t="s">
        <v>290</v>
      </c>
      <c r="D4507" s="108" t="s">
        <v>206</v>
      </c>
      <c r="E4507" s="109" t="s">
        <v>8432</v>
      </c>
    </row>
    <row r="4508" spans="1:5">
      <c r="A4508" s="108">
        <v>39739</v>
      </c>
      <c r="B4508" s="108" t="s">
        <v>8433</v>
      </c>
      <c r="C4508" s="108" t="s">
        <v>290</v>
      </c>
      <c r="D4508" s="108" t="s">
        <v>206</v>
      </c>
      <c r="E4508" s="109" t="s">
        <v>8434</v>
      </c>
    </row>
    <row r="4509" spans="1:5">
      <c r="A4509" s="108">
        <v>39733</v>
      </c>
      <c r="B4509" s="108" t="s">
        <v>8435</v>
      </c>
      <c r="C4509" s="108" t="s">
        <v>290</v>
      </c>
      <c r="D4509" s="108" t="s">
        <v>206</v>
      </c>
      <c r="E4509" s="109" t="s">
        <v>8436</v>
      </c>
    </row>
    <row r="4510" spans="1:5">
      <c r="A4510" s="108">
        <v>39854</v>
      </c>
      <c r="B4510" s="108" t="s">
        <v>8437</v>
      </c>
      <c r="C4510" s="108" t="s">
        <v>290</v>
      </c>
      <c r="D4510" s="108" t="s">
        <v>206</v>
      </c>
      <c r="E4510" s="109" t="s">
        <v>8438</v>
      </c>
    </row>
    <row r="4511" spans="1:5">
      <c r="A4511" s="108">
        <v>39740</v>
      </c>
      <c r="B4511" s="108" t="s">
        <v>8439</v>
      </c>
      <c r="C4511" s="108" t="s">
        <v>290</v>
      </c>
      <c r="D4511" s="108" t="s">
        <v>206</v>
      </c>
      <c r="E4511" s="109" t="s">
        <v>8440</v>
      </c>
    </row>
    <row r="4512" spans="1:5">
      <c r="A4512" s="108">
        <v>39741</v>
      </c>
      <c r="B4512" s="108" t="s">
        <v>8441</v>
      </c>
      <c r="C4512" s="108" t="s">
        <v>290</v>
      </c>
      <c r="D4512" s="108" t="s">
        <v>206</v>
      </c>
      <c r="E4512" s="109" t="s">
        <v>5927</v>
      </c>
    </row>
    <row r="4513" spans="1:5">
      <c r="A4513" s="108">
        <v>39853</v>
      </c>
      <c r="B4513" s="108" t="s">
        <v>8442</v>
      </c>
      <c r="C4513" s="108" t="s">
        <v>290</v>
      </c>
      <c r="D4513" s="108" t="s">
        <v>206</v>
      </c>
      <c r="E4513" s="109" t="s">
        <v>4966</v>
      </c>
    </row>
    <row r="4514" spans="1:5">
      <c r="A4514" s="108">
        <v>39742</v>
      </c>
      <c r="B4514" s="108" t="s">
        <v>8443</v>
      </c>
      <c r="C4514" s="108" t="s">
        <v>290</v>
      </c>
      <c r="D4514" s="108" t="s">
        <v>206</v>
      </c>
      <c r="E4514" s="109" t="s">
        <v>4307</v>
      </c>
    </row>
    <row r="4515" spans="1:5">
      <c r="A4515" s="108">
        <v>39749</v>
      </c>
      <c r="B4515" s="108" t="s">
        <v>8444</v>
      </c>
      <c r="C4515" s="108" t="s">
        <v>290</v>
      </c>
      <c r="D4515" s="108" t="s">
        <v>206</v>
      </c>
      <c r="E4515" s="109" t="s">
        <v>8445</v>
      </c>
    </row>
    <row r="4516" spans="1:5">
      <c r="A4516" s="108">
        <v>39751</v>
      </c>
      <c r="B4516" s="108" t="s">
        <v>8446</v>
      </c>
      <c r="C4516" s="108" t="s">
        <v>290</v>
      </c>
      <c r="D4516" s="108" t="s">
        <v>206</v>
      </c>
      <c r="E4516" s="109" t="s">
        <v>8447</v>
      </c>
    </row>
    <row r="4517" spans="1:5">
      <c r="A4517" s="108">
        <v>39750</v>
      </c>
      <c r="B4517" s="108" t="s">
        <v>8448</v>
      </c>
      <c r="C4517" s="108" t="s">
        <v>290</v>
      </c>
      <c r="D4517" s="108" t="s">
        <v>206</v>
      </c>
      <c r="E4517" s="109" t="s">
        <v>8449</v>
      </c>
    </row>
    <row r="4518" spans="1:5">
      <c r="A4518" s="108">
        <v>39747</v>
      </c>
      <c r="B4518" s="108" t="s">
        <v>8450</v>
      </c>
      <c r="C4518" s="108" t="s">
        <v>290</v>
      </c>
      <c r="D4518" s="108" t="s">
        <v>206</v>
      </c>
      <c r="E4518" s="109" t="s">
        <v>8451</v>
      </c>
    </row>
    <row r="4519" spans="1:5">
      <c r="A4519" s="108">
        <v>39753</v>
      </c>
      <c r="B4519" s="108" t="s">
        <v>8452</v>
      </c>
      <c r="C4519" s="108" t="s">
        <v>290</v>
      </c>
      <c r="D4519" s="108" t="s">
        <v>206</v>
      </c>
      <c r="E4519" s="109" t="s">
        <v>8453</v>
      </c>
    </row>
    <row r="4520" spans="1:5">
      <c r="A4520" s="108">
        <v>39754</v>
      </c>
      <c r="B4520" s="108" t="s">
        <v>8454</v>
      </c>
      <c r="C4520" s="108" t="s">
        <v>290</v>
      </c>
      <c r="D4520" s="108" t="s">
        <v>206</v>
      </c>
      <c r="E4520" s="109" t="s">
        <v>8455</v>
      </c>
    </row>
    <row r="4521" spans="1:5">
      <c r="A4521" s="108">
        <v>39748</v>
      </c>
      <c r="B4521" s="108" t="s">
        <v>8456</v>
      </c>
      <c r="C4521" s="108" t="s">
        <v>290</v>
      </c>
      <c r="D4521" s="108" t="s">
        <v>206</v>
      </c>
      <c r="E4521" s="109" t="s">
        <v>4862</v>
      </c>
    </row>
    <row r="4522" spans="1:5">
      <c r="A4522" s="108">
        <v>39755</v>
      </c>
      <c r="B4522" s="108" t="s">
        <v>8457</v>
      </c>
      <c r="C4522" s="108" t="s">
        <v>290</v>
      </c>
      <c r="D4522" s="108" t="s">
        <v>206</v>
      </c>
      <c r="E4522" s="109" t="s">
        <v>8458</v>
      </c>
    </row>
    <row r="4523" spans="1:5">
      <c r="A4523" s="108">
        <v>12742</v>
      </c>
      <c r="B4523" s="108" t="s">
        <v>8459</v>
      </c>
      <c r="C4523" s="108" t="s">
        <v>290</v>
      </c>
      <c r="D4523" s="108" t="s">
        <v>206</v>
      </c>
      <c r="E4523" s="109" t="s">
        <v>8460</v>
      </c>
    </row>
    <row r="4524" spans="1:5">
      <c r="A4524" s="108">
        <v>12713</v>
      </c>
      <c r="B4524" s="108" t="s">
        <v>8461</v>
      </c>
      <c r="C4524" s="108" t="s">
        <v>290</v>
      </c>
      <c r="D4524" s="108" t="s">
        <v>206</v>
      </c>
      <c r="E4524" s="109" t="s">
        <v>8462</v>
      </c>
    </row>
    <row r="4525" spans="1:5">
      <c r="A4525" s="108">
        <v>12743</v>
      </c>
      <c r="B4525" s="108" t="s">
        <v>8463</v>
      </c>
      <c r="C4525" s="108" t="s">
        <v>290</v>
      </c>
      <c r="D4525" s="108" t="s">
        <v>206</v>
      </c>
      <c r="E4525" s="109" t="s">
        <v>8464</v>
      </c>
    </row>
    <row r="4526" spans="1:5">
      <c r="A4526" s="108">
        <v>12744</v>
      </c>
      <c r="B4526" s="108" t="s">
        <v>8465</v>
      </c>
      <c r="C4526" s="108" t="s">
        <v>290</v>
      </c>
      <c r="D4526" s="108" t="s">
        <v>206</v>
      </c>
      <c r="E4526" s="109" t="s">
        <v>8466</v>
      </c>
    </row>
    <row r="4527" spans="1:5">
      <c r="A4527" s="108">
        <v>12745</v>
      </c>
      <c r="B4527" s="108" t="s">
        <v>8467</v>
      </c>
      <c r="C4527" s="108" t="s">
        <v>290</v>
      </c>
      <c r="D4527" s="108" t="s">
        <v>206</v>
      </c>
      <c r="E4527" s="109" t="s">
        <v>8468</v>
      </c>
    </row>
    <row r="4528" spans="1:5">
      <c r="A4528" s="108">
        <v>12746</v>
      </c>
      <c r="B4528" s="108" t="s">
        <v>8469</v>
      </c>
      <c r="C4528" s="108" t="s">
        <v>290</v>
      </c>
      <c r="D4528" s="108" t="s">
        <v>206</v>
      </c>
      <c r="E4528" s="109" t="s">
        <v>8470</v>
      </c>
    </row>
    <row r="4529" spans="1:5">
      <c r="A4529" s="108">
        <v>12747</v>
      </c>
      <c r="B4529" s="108" t="s">
        <v>8471</v>
      </c>
      <c r="C4529" s="108" t="s">
        <v>290</v>
      </c>
      <c r="D4529" s="108" t="s">
        <v>206</v>
      </c>
      <c r="E4529" s="109" t="s">
        <v>8472</v>
      </c>
    </row>
    <row r="4530" spans="1:5">
      <c r="A4530" s="108">
        <v>12748</v>
      </c>
      <c r="B4530" s="108" t="s">
        <v>8473</v>
      </c>
      <c r="C4530" s="108" t="s">
        <v>290</v>
      </c>
      <c r="D4530" s="108" t="s">
        <v>206</v>
      </c>
      <c r="E4530" s="109" t="s">
        <v>8474</v>
      </c>
    </row>
    <row r="4531" spans="1:5">
      <c r="A4531" s="108">
        <v>12749</v>
      </c>
      <c r="B4531" s="108" t="s">
        <v>8475</v>
      </c>
      <c r="C4531" s="108" t="s">
        <v>290</v>
      </c>
      <c r="D4531" s="108" t="s">
        <v>206</v>
      </c>
      <c r="E4531" s="109" t="s">
        <v>8476</v>
      </c>
    </row>
    <row r="4532" spans="1:5">
      <c r="A4532" s="108">
        <v>39726</v>
      </c>
      <c r="B4532" s="108" t="s">
        <v>8477</v>
      </c>
      <c r="C4532" s="108" t="s">
        <v>290</v>
      </c>
      <c r="D4532" s="108" t="s">
        <v>206</v>
      </c>
      <c r="E4532" s="109" t="s">
        <v>8478</v>
      </c>
    </row>
    <row r="4533" spans="1:5">
      <c r="A4533" s="108">
        <v>39728</v>
      </c>
      <c r="B4533" s="108" t="s">
        <v>8479</v>
      </c>
      <c r="C4533" s="108" t="s">
        <v>290</v>
      </c>
      <c r="D4533" s="108" t="s">
        <v>206</v>
      </c>
      <c r="E4533" s="109" t="s">
        <v>8480</v>
      </c>
    </row>
    <row r="4534" spans="1:5">
      <c r="A4534" s="108">
        <v>39727</v>
      </c>
      <c r="B4534" s="108" t="s">
        <v>8481</v>
      </c>
      <c r="C4534" s="108" t="s">
        <v>290</v>
      </c>
      <c r="D4534" s="108" t="s">
        <v>206</v>
      </c>
      <c r="E4534" s="109" t="s">
        <v>8482</v>
      </c>
    </row>
    <row r="4535" spans="1:5">
      <c r="A4535" s="108">
        <v>39724</v>
      </c>
      <c r="B4535" s="108" t="s">
        <v>8483</v>
      </c>
      <c r="C4535" s="108" t="s">
        <v>290</v>
      </c>
      <c r="D4535" s="108" t="s">
        <v>206</v>
      </c>
      <c r="E4535" s="109" t="s">
        <v>8484</v>
      </c>
    </row>
    <row r="4536" spans="1:5">
      <c r="A4536" s="108">
        <v>39729</v>
      </c>
      <c r="B4536" s="108" t="s">
        <v>8485</v>
      </c>
      <c r="C4536" s="108" t="s">
        <v>290</v>
      </c>
      <c r="D4536" s="108" t="s">
        <v>206</v>
      </c>
      <c r="E4536" s="109" t="s">
        <v>8486</v>
      </c>
    </row>
    <row r="4537" spans="1:5">
      <c r="A4537" s="108">
        <v>39730</v>
      </c>
      <c r="B4537" s="108" t="s">
        <v>8487</v>
      </c>
      <c r="C4537" s="108" t="s">
        <v>290</v>
      </c>
      <c r="D4537" s="108" t="s">
        <v>206</v>
      </c>
      <c r="E4537" s="109" t="s">
        <v>8488</v>
      </c>
    </row>
    <row r="4538" spans="1:5">
      <c r="A4538" s="108">
        <v>39731</v>
      </c>
      <c r="B4538" s="108" t="s">
        <v>8489</v>
      </c>
      <c r="C4538" s="108" t="s">
        <v>290</v>
      </c>
      <c r="D4538" s="108" t="s">
        <v>206</v>
      </c>
      <c r="E4538" s="109" t="s">
        <v>8490</v>
      </c>
    </row>
    <row r="4539" spans="1:5">
      <c r="A4539" s="108">
        <v>39725</v>
      </c>
      <c r="B4539" s="108" t="s">
        <v>8491</v>
      </c>
      <c r="C4539" s="108" t="s">
        <v>290</v>
      </c>
      <c r="D4539" s="108" t="s">
        <v>206</v>
      </c>
      <c r="E4539" s="109" t="s">
        <v>8492</v>
      </c>
    </row>
    <row r="4540" spans="1:5">
      <c r="A4540" s="108">
        <v>39732</v>
      </c>
      <c r="B4540" s="108" t="s">
        <v>8493</v>
      </c>
      <c r="C4540" s="108" t="s">
        <v>290</v>
      </c>
      <c r="D4540" s="108" t="s">
        <v>206</v>
      </c>
      <c r="E4540" s="109" t="s">
        <v>8494</v>
      </c>
    </row>
    <row r="4541" spans="1:5">
      <c r="A4541" s="108">
        <v>39660</v>
      </c>
      <c r="B4541" s="108" t="s">
        <v>8495</v>
      </c>
      <c r="C4541" s="108" t="s">
        <v>290</v>
      </c>
      <c r="D4541" s="108" t="s">
        <v>206</v>
      </c>
      <c r="E4541" s="109" t="s">
        <v>8496</v>
      </c>
    </row>
    <row r="4542" spans="1:5">
      <c r="A4542" s="108">
        <v>39662</v>
      </c>
      <c r="B4542" s="108" t="s">
        <v>8497</v>
      </c>
      <c r="C4542" s="108" t="s">
        <v>290</v>
      </c>
      <c r="D4542" s="108" t="s">
        <v>206</v>
      </c>
      <c r="E4542" s="109" t="s">
        <v>8498</v>
      </c>
    </row>
    <row r="4543" spans="1:5">
      <c r="A4543" s="108">
        <v>39661</v>
      </c>
      <c r="B4543" s="108" t="s">
        <v>8499</v>
      </c>
      <c r="C4543" s="108" t="s">
        <v>290</v>
      </c>
      <c r="D4543" s="108" t="s">
        <v>206</v>
      </c>
      <c r="E4543" s="109" t="s">
        <v>8500</v>
      </c>
    </row>
    <row r="4544" spans="1:5">
      <c r="A4544" s="108">
        <v>39666</v>
      </c>
      <c r="B4544" s="108" t="s">
        <v>8501</v>
      </c>
      <c r="C4544" s="108" t="s">
        <v>290</v>
      </c>
      <c r="D4544" s="108" t="s">
        <v>206</v>
      </c>
      <c r="E4544" s="109" t="s">
        <v>8502</v>
      </c>
    </row>
    <row r="4545" spans="1:5">
      <c r="A4545" s="108">
        <v>39664</v>
      </c>
      <c r="B4545" s="108" t="s">
        <v>8503</v>
      </c>
      <c r="C4545" s="108" t="s">
        <v>290</v>
      </c>
      <c r="D4545" s="108" t="s">
        <v>206</v>
      </c>
      <c r="E4545" s="109" t="s">
        <v>8504</v>
      </c>
    </row>
    <row r="4546" spans="1:5">
      <c r="A4546" s="108">
        <v>39663</v>
      </c>
      <c r="B4546" s="108" t="s">
        <v>8505</v>
      </c>
      <c r="C4546" s="108" t="s">
        <v>290</v>
      </c>
      <c r="D4546" s="108" t="s">
        <v>206</v>
      </c>
      <c r="E4546" s="109" t="s">
        <v>5044</v>
      </c>
    </row>
    <row r="4547" spans="1:5">
      <c r="A4547" s="108">
        <v>39665</v>
      </c>
      <c r="B4547" s="108" t="s">
        <v>8506</v>
      </c>
      <c r="C4547" s="108" t="s">
        <v>290</v>
      </c>
      <c r="D4547" s="108" t="s">
        <v>206</v>
      </c>
      <c r="E4547" s="109" t="s">
        <v>1970</v>
      </c>
    </row>
    <row r="4548" spans="1:5">
      <c r="A4548" s="108">
        <v>39752</v>
      </c>
      <c r="B4548" s="108" t="s">
        <v>8507</v>
      </c>
      <c r="C4548" s="108" t="s">
        <v>290</v>
      </c>
      <c r="D4548" s="108" t="s">
        <v>206</v>
      </c>
      <c r="E4548" s="109" t="s">
        <v>8508</v>
      </c>
    </row>
    <row r="4549" spans="1:5">
      <c r="A4549" s="108">
        <v>7725</v>
      </c>
      <c r="B4549" s="108" t="s">
        <v>8509</v>
      </c>
      <c r="C4549" s="108" t="s">
        <v>290</v>
      </c>
      <c r="D4549" s="108" t="s">
        <v>215</v>
      </c>
      <c r="E4549" s="109" t="s">
        <v>8510</v>
      </c>
    </row>
    <row r="4550" spans="1:5">
      <c r="A4550" s="108">
        <v>7753</v>
      </c>
      <c r="B4550" s="108" t="s">
        <v>8511</v>
      </c>
      <c r="C4550" s="108" t="s">
        <v>290</v>
      </c>
      <c r="D4550" s="108" t="s">
        <v>203</v>
      </c>
      <c r="E4550" s="109" t="s">
        <v>8512</v>
      </c>
    </row>
    <row r="4551" spans="1:5">
      <c r="A4551" s="108">
        <v>13256</v>
      </c>
      <c r="B4551" s="108" t="s">
        <v>8513</v>
      </c>
      <c r="C4551" s="108" t="s">
        <v>290</v>
      </c>
      <c r="D4551" s="108" t="s">
        <v>203</v>
      </c>
      <c r="E4551" s="109" t="s">
        <v>8514</v>
      </c>
    </row>
    <row r="4552" spans="1:5">
      <c r="A4552" s="108">
        <v>7757</v>
      </c>
      <c r="B4552" s="108" t="s">
        <v>8515</v>
      </c>
      <c r="C4552" s="108" t="s">
        <v>290</v>
      </c>
      <c r="D4552" s="108" t="s">
        <v>203</v>
      </c>
      <c r="E4552" s="109" t="s">
        <v>8516</v>
      </c>
    </row>
    <row r="4553" spans="1:5">
      <c r="A4553" s="108">
        <v>7758</v>
      </c>
      <c r="B4553" s="108" t="s">
        <v>8517</v>
      </c>
      <c r="C4553" s="108" t="s">
        <v>290</v>
      </c>
      <c r="D4553" s="108" t="s">
        <v>203</v>
      </c>
      <c r="E4553" s="109" t="s">
        <v>8518</v>
      </c>
    </row>
    <row r="4554" spans="1:5">
      <c r="A4554" s="108">
        <v>7759</v>
      </c>
      <c r="B4554" s="108" t="s">
        <v>8519</v>
      </c>
      <c r="C4554" s="108" t="s">
        <v>290</v>
      </c>
      <c r="D4554" s="108" t="s">
        <v>203</v>
      </c>
      <c r="E4554" s="109" t="s">
        <v>8520</v>
      </c>
    </row>
    <row r="4555" spans="1:5">
      <c r="A4555" s="108">
        <v>40334</v>
      </c>
      <c r="B4555" s="108" t="s">
        <v>8521</v>
      </c>
      <c r="C4555" s="108" t="s">
        <v>290</v>
      </c>
      <c r="D4555" s="108" t="s">
        <v>203</v>
      </c>
      <c r="E4555" s="109" t="s">
        <v>8522</v>
      </c>
    </row>
    <row r="4556" spans="1:5">
      <c r="A4556" s="108">
        <v>7745</v>
      </c>
      <c r="B4556" s="108" t="s">
        <v>8523</v>
      </c>
      <c r="C4556" s="108" t="s">
        <v>290</v>
      </c>
      <c r="D4556" s="108" t="s">
        <v>203</v>
      </c>
      <c r="E4556" s="109" t="s">
        <v>8524</v>
      </c>
    </row>
    <row r="4557" spans="1:5">
      <c r="A4557" s="108">
        <v>7714</v>
      </c>
      <c r="B4557" s="108" t="s">
        <v>8525</v>
      </c>
      <c r="C4557" s="108" t="s">
        <v>290</v>
      </c>
      <c r="D4557" s="108" t="s">
        <v>203</v>
      </c>
      <c r="E4557" s="109" t="s">
        <v>8526</v>
      </c>
    </row>
    <row r="4558" spans="1:5">
      <c r="A4558" s="108">
        <v>7742</v>
      </c>
      <c r="B4558" s="108" t="s">
        <v>8527</v>
      </c>
      <c r="C4558" s="108" t="s">
        <v>290</v>
      </c>
      <c r="D4558" s="108" t="s">
        <v>203</v>
      </c>
      <c r="E4558" s="109" t="s">
        <v>8528</v>
      </c>
    </row>
    <row r="4559" spans="1:5">
      <c r="A4559" s="108">
        <v>7750</v>
      </c>
      <c r="B4559" s="108" t="s">
        <v>8529</v>
      </c>
      <c r="C4559" s="108" t="s">
        <v>290</v>
      </c>
      <c r="D4559" s="108" t="s">
        <v>203</v>
      </c>
      <c r="E4559" s="109" t="s">
        <v>8530</v>
      </c>
    </row>
    <row r="4560" spans="1:5">
      <c r="A4560" s="108">
        <v>7756</v>
      </c>
      <c r="B4560" s="108" t="s">
        <v>8531</v>
      </c>
      <c r="C4560" s="108" t="s">
        <v>290</v>
      </c>
      <c r="D4560" s="108" t="s">
        <v>203</v>
      </c>
      <c r="E4560" s="109" t="s">
        <v>8532</v>
      </c>
    </row>
    <row r="4561" spans="1:5">
      <c r="A4561" s="108">
        <v>7765</v>
      </c>
      <c r="B4561" s="108" t="s">
        <v>8533</v>
      </c>
      <c r="C4561" s="108" t="s">
        <v>290</v>
      </c>
      <c r="D4561" s="108" t="s">
        <v>203</v>
      </c>
      <c r="E4561" s="109" t="s">
        <v>8534</v>
      </c>
    </row>
    <row r="4562" spans="1:5">
      <c r="A4562" s="108">
        <v>12569</v>
      </c>
      <c r="B4562" s="108" t="s">
        <v>8535</v>
      </c>
      <c r="C4562" s="108" t="s">
        <v>290</v>
      </c>
      <c r="D4562" s="108" t="s">
        <v>203</v>
      </c>
      <c r="E4562" s="109" t="s">
        <v>8536</v>
      </c>
    </row>
    <row r="4563" spans="1:5">
      <c r="A4563" s="108">
        <v>7766</v>
      </c>
      <c r="B4563" s="108" t="s">
        <v>8537</v>
      </c>
      <c r="C4563" s="108" t="s">
        <v>290</v>
      </c>
      <c r="D4563" s="108" t="s">
        <v>203</v>
      </c>
      <c r="E4563" s="109" t="s">
        <v>8538</v>
      </c>
    </row>
    <row r="4564" spans="1:5">
      <c r="A4564" s="108">
        <v>7767</v>
      </c>
      <c r="B4564" s="108" t="s">
        <v>8539</v>
      </c>
      <c r="C4564" s="108" t="s">
        <v>290</v>
      </c>
      <c r="D4564" s="108" t="s">
        <v>203</v>
      </c>
      <c r="E4564" s="109" t="s">
        <v>8540</v>
      </c>
    </row>
    <row r="4565" spans="1:5">
      <c r="A4565" s="108">
        <v>7727</v>
      </c>
      <c r="B4565" s="108" t="s">
        <v>8541</v>
      </c>
      <c r="C4565" s="108" t="s">
        <v>290</v>
      </c>
      <c r="D4565" s="108" t="s">
        <v>203</v>
      </c>
      <c r="E4565" s="109" t="s">
        <v>8542</v>
      </c>
    </row>
    <row r="4566" spans="1:5">
      <c r="A4566" s="108">
        <v>7760</v>
      </c>
      <c r="B4566" s="108" t="s">
        <v>8543</v>
      </c>
      <c r="C4566" s="108" t="s">
        <v>290</v>
      </c>
      <c r="D4566" s="108" t="s">
        <v>203</v>
      </c>
      <c r="E4566" s="109" t="s">
        <v>7443</v>
      </c>
    </row>
    <row r="4567" spans="1:5">
      <c r="A4567" s="108">
        <v>7761</v>
      </c>
      <c r="B4567" s="108" t="s">
        <v>8544</v>
      </c>
      <c r="C4567" s="108" t="s">
        <v>290</v>
      </c>
      <c r="D4567" s="108" t="s">
        <v>203</v>
      </c>
      <c r="E4567" s="109" t="s">
        <v>8545</v>
      </c>
    </row>
    <row r="4568" spans="1:5">
      <c r="A4568" s="108">
        <v>7752</v>
      </c>
      <c r="B4568" s="108" t="s">
        <v>8546</v>
      </c>
      <c r="C4568" s="108" t="s">
        <v>290</v>
      </c>
      <c r="D4568" s="108" t="s">
        <v>203</v>
      </c>
      <c r="E4568" s="109" t="s">
        <v>7445</v>
      </c>
    </row>
    <row r="4569" spans="1:5">
      <c r="A4569" s="108">
        <v>7762</v>
      </c>
      <c r="B4569" s="108" t="s">
        <v>8547</v>
      </c>
      <c r="C4569" s="108" t="s">
        <v>290</v>
      </c>
      <c r="D4569" s="108" t="s">
        <v>203</v>
      </c>
      <c r="E4569" s="109" t="s">
        <v>8548</v>
      </c>
    </row>
    <row r="4570" spans="1:5">
      <c r="A4570" s="108">
        <v>7722</v>
      </c>
      <c r="B4570" s="108" t="s">
        <v>8549</v>
      </c>
      <c r="C4570" s="108" t="s">
        <v>290</v>
      </c>
      <c r="D4570" s="108" t="s">
        <v>203</v>
      </c>
      <c r="E4570" s="109" t="s">
        <v>8550</v>
      </c>
    </row>
    <row r="4571" spans="1:5">
      <c r="A4571" s="108">
        <v>7763</v>
      </c>
      <c r="B4571" s="108" t="s">
        <v>8551</v>
      </c>
      <c r="C4571" s="108" t="s">
        <v>290</v>
      </c>
      <c r="D4571" s="108" t="s">
        <v>203</v>
      </c>
      <c r="E4571" s="109" t="s">
        <v>1820</v>
      </c>
    </row>
    <row r="4572" spans="1:5">
      <c r="A4572" s="108">
        <v>7764</v>
      </c>
      <c r="B4572" s="108" t="s">
        <v>8552</v>
      </c>
      <c r="C4572" s="108" t="s">
        <v>290</v>
      </c>
      <c r="D4572" s="108" t="s">
        <v>203</v>
      </c>
      <c r="E4572" s="109" t="s">
        <v>8553</v>
      </c>
    </row>
    <row r="4573" spans="1:5">
      <c r="A4573" s="108">
        <v>12572</v>
      </c>
      <c r="B4573" s="108" t="s">
        <v>8554</v>
      </c>
      <c r="C4573" s="108" t="s">
        <v>290</v>
      </c>
      <c r="D4573" s="108" t="s">
        <v>203</v>
      </c>
      <c r="E4573" s="109" t="s">
        <v>8514</v>
      </c>
    </row>
    <row r="4574" spans="1:5">
      <c r="A4574" s="108">
        <v>12573</v>
      </c>
      <c r="B4574" s="108" t="s">
        <v>8555</v>
      </c>
      <c r="C4574" s="108" t="s">
        <v>290</v>
      </c>
      <c r="D4574" s="108" t="s">
        <v>203</v>
      </c>
      <c r="E4574" s="109" t="s">
        <v>8556</v>
      </c>
    </row>
    <row r="4575" spans="1:5">
      <c r="A4575" s="108">
        <v>12574</v>
      </c>
      <c r="B4575" s="108" t="s">
        <v>8557</v>
      </c>
      <c r="C4575" s="108" t="s">
        <v>290</v>
      </c>
      <c r="D4575" s="108" t="s">
        <v>203</v>
      </c>
      <c r="E4575" s="109" t="s">
        <v>8558</v>
      </c>
    </row>
    <row r="4576" spans="1:5">
      <c r="A4576" s="108">
        <v>12575</v>
      </c>
      <c r="B4576" s="108" t="s">
        <v>8559</v>
      </c>
      <c r="C4576" s="108" t="s">
        <v>290</v>
      </c>
      <c r="D4576" s="108" t="s">
        <v>203</v>
      </c>
      <c r="E4576" s="109" t="s">
        <v>8560</v>
      </c>
    </row>
    <row r="4577" spans="1:5">
      <c r="A4577" s="108">
        <v>12576</v>
      </c>
      <c r="B4577" s="108" t="s">
        <v>8561</v>
      </c>
      <c r="C4577" s="108" t="s">
        <v>290</v>
      </c>
      <c r="D4577" s="108" t="s">
        <v>203</v>
      </c>
      <c r="E4577" s="109" t="s">
        <v>8562</v>
      </c>
    </row>
    <row r="4578" spans="1:5">
      <c r="A4578" s="108">
        <v>12577</v>
      </c>
      <c r="B4578" s="108" t="s">
        <v>8563</v>
      </c>
      <c r="C4578" s="108" t="s">
        <v>290</v>
      </c>
      <c r="D4578" s="108" t="s">
        <v>203</v>
      </c>
      <c r="E4578" s="109" t="s">
        <v>8564</v>
      </c>
    </row>
    <row r="4579" spans="1:5">
      <c r="A4579" s="108">
        <v>12578</v>
      </c>
      <c r="B4579" s="108" t="s">
        <v>8565</v>
      </c>
      <c r="C4579" s="108" t="s">
        <v>290</v>
      </c>
      <c r="D4579" s="108" t="s">
        <v>203</v>
      </c>
      <c r="E4579" s="109" t="s">
        <v>8566</v>
      </c>
    </row>
    <row r="4580" spans="1:5">
      <c r="A4580" s="108">
        <v>12579</v>
      </c>
      <c r="B4580" s="108" t="s">
        <v>8567</v>
      </c>
      <c r="C4580" s="108" t="s">
        <v>290</v>
      </c>
      <c r="D4580" s="108" t="s">
        <v>203</v>
      </c>
      <c r="E4580" s="109" t="s">
        <v>8568</v>
      </c>
    </row>
    <row r="4581" spans="1:5">
      <c r="A4581" s="108">
        <v>12580</v>
      </c>
      <c r="B4581" s="108" t="s">
        <v>8569</v>
      </c>
      <c r="C4581" s="108" t="s">
        <v>290</v>
      </c>
      <c r="D4581" s="108" t="s">
        <v>203</v>
      </c>
      <c r="E4581" s="109" t="s">
        <v>8325</v>
      </c>
    </row>
    <row r="4582" spans="1:5">
      <c r="A4582" s="108">
        <v>12581</v>
      </c>
      <c r="B4582" s="108" t="s">
        <v>8570</v>
      </c>
      <c r="C4582" s="108" t="s">
        <v>290</v>
      </c>
      <c r="D4582" s="108" t="s">
        <v>203</v>
      </c>
      <c r="E4582" s="109" t="s">
        <v>8571</v>
      </c>
    </row>
    <row r="4583" spans="1:5">
      <c r="A4583" s="108">
        <v>7720</v>
      </c>
      <c r="B4583" s="108" t="s">
        <v>8572</v>
      </c>
      <c r="C4583" s="108" t="s">
        <v>290</v>
      </c>
      <c r="D4583" s="108" t="s">
        <v>203</v>
      </c>
      <c r="E4583" s="109" t="s">
        <v>8573</v>
      </c>
    </row>
    <row r="4584" spans="1:5">
      <c r="A4584" s="108">
        <v>40335</v>
      </c>
      <c r="B4584" s="108" t="s">
        <v>8574</v>
      </c>
      <c r="C4584" s="108" t="s">
        <v>290</v>
      </c>
      <c r="D4584" s="108" t="s">
        <v>203</v>
      </c>
      <c r="E4584" s="109" t="s">
        <v>8575</v>
      </c>
    </row>
    <row r="4585" spans="1:5">
      <c r="A4585" s="108">
        <v>7740</v>
      </c>
      <c r="B4585" s="108" t="s">
        <v>8576</v>
      </c>
      <c r="C4585" s="108" t="s">
        <v>290</v>
      </c>
      <c r="D4585" s="108" t="s">
        <v>203</v>
      </c>
      <c r="E4585" s="109" t="s">
        <v>8577</v>
      </c>
    </row>
    <row r="4586" spans="1:5">
      <c r="A4586" s="108">
        <v>7741</v>
      </c>
      <c r="B4586" s="108" t="s">
        <v>8578</v>
      </c>
      <c r="C4586" s="108" t="s">
        <v>290</v>
      </c>
      <c r="D4586" s="108" t="s">
        <v>203</v>
      </c>
      <c r="E4586" s="109" t="s">
        <v>8579</v>
      </c>
    </row>
    <row r="4587" spans="1:5">
      <c r="A4587" s="108">
        <v>7774</v>
      </c>
      <c r="B4587" s="108" t="s">
        <v>8580</v>
      </c>
      <c r="C4587" s="108" t="s">
        <v>290</v>
      </c>
      <c r="D4587" s="108" t="s">
        <v>203</v>
      </c>
      <c r="E4587" s="109" t="s">
        <v>8581</v>
      </c>
    </row>
    <row r="4588" spans="1:5">
      <c r="A4588" s="108">
        <v>7744</v>
      </c>
      <c r="B4588" s="108" t="s">
        <v>8582</v>
      </c>
      <c r="C4588" s="108" t="s">
        <v>290</v>
      </c>
      <c r="D4588" s="108" t="s">
        <v>203</v>
      </c>
      <c r="E4588" s="109" t="s">
        <v>8583</v>
      </c>
    </row>
    <row r="4589" spans="1:5">
      <c r="A4589" s="108">
        <v>7773</v>
      </c>
      <c r="B4589" s="108" t="s">
        <v>8584</v>
      </c>
      <c r="C4589" s="108" t="s">
        <v>290</v>
      </c>
      <c r="D4589" s="108" t="s">
        <v>203</v>
      </c>
      <c r="E4589" s="109" t="s">
        <v>8585</v>
      </c>
    </row>
    <row r="4590" spans="1:5">
      <c r="A4590" s="108">
        <v>7754</v>
      </c>
      <c r="B4590" s="108" t="s">
        <v>8586</v>
      </c>
      <c r="C4590" s="108" t="s">
        <v>290</v>
      </c>
      <c r="D4590" s="108" t="s">
        <v>203</v>
      </c>
      <c r="E4590" s="109" t="s">
        <v>8587</v>
      </c>
    </row>
    <row r="4591" spans="1:5">
      <c r="A4591" s="108">
        <v>7735</v>
      </c>
      <c r="B4591" s="108" t="s">
        <v>8588</v>
      </c>
      <c r="C4591" s="108" t="s">
        <v>290</v>
      </c>
      <c r="D4591" s="108" t="s">
        <v>203</v>
      </c>
      <c r="E4591" s="109" t="s">
        <v>8589</v>
      </c>
    </row>
    <row r="4592" spans="1:5">
      <c r="A4592" s="108">
        <v>7755</v>
      </c>
      <c r="B4592" s="108" t="s">
        <v>8590</v>
      </c>
      <c r="C4592" s="108" t="s">
        <v>290</v>
      </c>
      <c r="D4592" s="108" t="s">
        <v>203</v>
      </c>
      <c r="E4592" s="109" t="s">
        <v>8591</v>
      </c>
    </row>
    <row r="4593" spans="1:5">
      <c r="A4593" s="108">
        <v>7776</v>
      </c>
      <c r="B4593" s="108" t="s">
        <v>8592</v>
      </c>
      <c r="C4593" s="108" t="s">
        <v>290</v>
      </c>
      <c r="D4593" s="108" t="s">
        <v>203</v>
      </c>
      <c r="E4593" s="109" t="s">
        <v>8593</v>
      </c>
    </row>
    <row r="4594" spans="1:5">
      <c r="A4594" s="108">
        <v>7743</v>
      </c>
      <c r="B4594" s="108" t="s">
        <v>8594</v>
      </c>
      <c r="C4594" s="108" t="s">
        <v>290</v>
      </c>
      <c r="D4594" s="108" t="s">
        <v>203</v>
      </c>
      <c r="E4594" s="109" t="s">
        <v>8595</v>
      </c>
    </row>
    <row r="4595" spans="1:5">
      <c r="A4595" s="108">
        <v>7733</v>
      </c>
      <c r="B4595" s="108" t="s">
        <v>8596</v>
      </c>
      <c r="C4595" s="108" t="s">
        <v>290</v>
      </c>
      <c r="D4595" s="108" t="s">
        <v>203</v>
      </c>
      <c r="E4595" s="109" t="s">
        <v>8597</v>
      </c>
    </row>
    <row r="4596" spans="1:5">
      <c r="A4596" s="108">
        <v>7775</v>
      </c>
      <c r="B4596" s="108" t="s">
        <v>8598</v>
      </c>
      <c r="C4596" s="108" t="s">
        <v>290</v>
      </c>
      <c r="D4596" s="108" t="s">
        <v>203</v>
      </c>
      <c r="E4596" s="109" t="s">
        <v>8599</v>
      </c>
    </row>
    <row r="4597" spans="1:5">
      <c r="A4597" s="108">
        <v>7734</v>
      </c>
      <c r="B4597" s="108" t="s">
        <v>8600</v>
      </c>
      <c r="C4597" s="108" t="s">
        <v>290</v>
      </c>
      <c r="D4597" s="108" t="s">
        <v>203</v>
      </c>
      <c r="E4597" s="109" t="s">
        <v>8601</v>
      </c>
    </row>
    <row r="4598" spans="1:5">
      <c r="A4598" s="108">
        <v>37449</v>
      </c>
      <c r="B4598" s="108" t="s">
        <v>8602</v>
      </c>
      <c r="C4598" s="108" t="s">
        <v>290</v>
      </c>
      <c r="D4598" s="108" t="s">
        <v>206</v>
      </c>
      <c r="E4598" s="109" t="s">
        <v>8603</v>
      </c>
    </row>
    <row r="4599" spans="1:5">
      <c r="A4599" s="108">
        <v>37450</v>
      </c>
      <c r="B4599" s="108" t="s">
        <v>8604</v>
      </c>
      <c r="C4599" s="108" t="s">
        <v>290</v>
      </c>
      <c r="D4599" s="108" t="s">
        <v>206</v>
      </c>
      <c r="E4599" s="109" t="s">
        <v>8605</v>
      </c>
    </row>
    <row r="4600" spans="1:5">
      <c r="A4600" s="108">
        <v>37451</v>
      </c>
      <c r="B4600" s="108" t="s">
        <v>8606</v>
      </c>
      <c r="C4600" s="108" t="s">
        <v>290</v>
      </c>
      <c r="D4600" s="108" t="s">
        <v>206</v>
      </c>
      <c r="E4600" s="109" t="s">
        <v>8607</v>
      </c>
    </row>
    <row r="4601" spans="1:5">
      <c r="A4601" s="108">
        <v>37452</v>
      </c>
      <c r="B4601" s="108" t="s">
        <v>8608</v>
      </c>
      <c r="C4601" s="108" t="s">
        <v>290</v>
      </c>
      <c r="D4601" s="108" t="s">
        <v>206</v>
      </c>
      <c r="E4601" s="109" t="s">
        <v>8609</v>
      </c>
    </row>
    <row r="4602" spans="1:5">
      <c r="A4602" s="108">
        <v>37453</v>
      </c>
      <c r="B4602" s="108" t="s">
        <v>8610</v>
      </c>
      <c r="C4602" s="108" t="s">
        <v>290</v>
      </c>
      <c r="D4602" s="108" t="s">
        <v>206</v>
      </c>
      <c r="E4602" s="109" t="s">
        <v>8611</v>
      </c>
    </row>
    <row r="4603" spans="1:5">
      <c r="A4603" s="108">
        <v>7778</v>
      </c>
      <c r="B4603" s="108" t="s">
        <v>8612</v>
      </c>
      <c r="C4603" s="108" t="s">
        <v>290</v>
      </c>
      <c r="D4603" s="108" t="s">
        <v>206</v>
      </c>
      <c r="E4603" s="109" t="s">
        <v>8613</v>
      </c>
    </row>
    <row r="4604" spans="1:5">
      <c r="A4604" s="108">
        <v>7796</v>
      </c>
      <c r="B4604" s="108" t="s">
        <v>8614</v>
      </c>
      <c r="C4604" s="108" t="s">
        <v>290</v>
      </c>
      <c r="D4604" s="108" t="s">
        <v>206</v>
      </c>
      <c r="E4604" s="109" t="s">
        <v>7938</v>
      </c>
    </row>
    <row r="4605" spans="1:5">
      <c r="A4605" s="108">
        <v>7781</v>
      </c>
      <c r="B4605" s="108" t="s">
        <v>8615</v>
      </c>
      <c r="C4605" s="108" t="s">
        <v>290</v>
      </c>
      <c r="D4605" s="108" t="s">
        <v>206</v>
      </c>
      <c r="E4605" s="109" t="s">
        <v>8616</v>
      </c>
    </row>
    <row r="4606" spans="1:5">
      <c r="A4606" s="108">
        <v>7795</v>
      </c>
      <c r="B4606" s="108" t="s">
        <v>8617</v>
      </c>
      <c r="C4606" s="108" t="s">
        <v>290</v>
      </c>
      <c r="D4606" s="108" t="s">
        <v>206</v>
      </c>
      <c r="E4606" s="109" t="s">
        <v>8618</v>
      </c>
    </row>
    <row r="4607" spans="1:5">
      <c r="A4607" s="108">
        <v>7791</v>
      </c>
      <c r="B4607" s="108" t="s">
        <v>8619</v>
      </c>
      <c r="C4607" s="108" t="s">
        <v>290</v>
      </c>
      <c r="D4607" s="108" t="s">
        <v>206</v>
      </c>
      <c r="E4607" s="109" t="s">
        <v>8620</v>
      </c>
    </row>
    <row r="4608" spans="1:5">
      <c r="A4608" s="108">
        <v>7783</v>
      </c>
      <c r="B4608" s="108" t="s">
        <v>8621</v>
      </c>
      <c r="C4608" s="108" t="s">
        <v>290</v>
      </c>
      <c r="D4608" s="108" t="s">
        <v>206</v>
      </c>
      <c r="E4608" s="109" t="s">
        <v>2587</v>
      </c>
    </row>
    <row r="4609" spans="1:5">
      <c r="A4609" s="108">
        <v>7790</v>
      </c>
      <c r="B4609" s="108" t="s">
        <v>8622</v>
      </c>
      <c r="C4609" s="108" t="s">
        <v>290</v>
      </c>
      <c r="D4609" s="108" t="s">
        <v>206</v>
      </c>
      <c r="E4609" s="109" t="s">
        <v>8623</v>
      </c>
    </row>
    <row r="4610" spans="1:5">
      <c r="A4610" s="108">
        <v>7785</v>
      </c>
      <c r="B4610" s="108" t="s">
        <v>8624</v>
      </c>
      <c r="C4610" s="108" t="s">
        <v>290</v>
      </c>
      <c r="D4610" s="108" t="s">
        <v>206</v>
      </c>
      <c r="E4610" s="109" t="s">
        <v>8625</v>
      </c>
    </row>
    <row r="4611" spans="1:5">
      <c r="A4611" s="108">
        <v>7792</v>
      </c>
      <c r="B4611" s="108" t="s">
        <v>8626</v>
      </c>
      <c r="C4611" s="108" t="s">
        <v>290</v>
      </c>
      <c r="D4611" s="108" t="s">
        <v>206</v>
      </c>
      <c r="E4611" s="109" t="s">
        <v>8627</v>
      </c>
    </row>
    <row r="4612" spans="1:5">
      <c r="A4612" s="108">
        <v>7793</v>
      </c>
      <c r="B4612" s="108" t="s">
        <v>8628</v>
      </c>
      <c r="C4612" s="108" t="s">
        <v>290</v>
      </c>
      <c r="D4612" s="108" t="s">
        <v>206</v>
      </c>
      <c r="E4612" s="109" t="s">
        <v>8629</v>
      </c>
    </row>
    <row r="4613" spans="1:5">
      <c r="A4613" s="108">
        <v>13159</v>
      </c>
      <c r="B4613" s="108" t="s">
        <v>8630</v>
      </c>
      <c r="C4613" s="108" t="s">
        <v>290</v>
      </c>
      <c r="D4613" s="108" t="s">
        <v>206</v>
      </c>
      <c r="E4613" s="109" t="s">
        <v>8631</v>
      </c>
    </row>
    <row r="4614" spans="1:5">
      <c r="A4614" s="108">
        <v>13168</v>
      </c>
      <c r="B4614" s="108" t="s">
        <v>8632</v>
      </c>
      <c r="C4614" s="108" t="s">
        <v>290</v>
      </c>
      <c r="D4614" s="108" t="s">
        <v>206</v>
      </c>
      <c r="E4614" s="109" t="s">
        <v>8633</v>
      </c>
    </row>
    <row r="4615" spans="1:5">
      <c r="A4615" s="108">
        <v>13173</v>
      </c>
      <c r="B4615" s="108" t="s">
        <v>8634</v>
      </c>
      <c r="C4615" s="108" t="s">
        <v>290</v>
      </c>
      <c r="D4615" s="108" t="s">
        <v>206</v>
      </c>
      <c r="E4615" s="109" t="s">
        <v>8635</v>
      </c>
    </row>
    <row r="4616" spans="1:5">
      <c r="A4616" s="108">
        <v>12583</v>
      </c>
      <c r="B4616" s="108" t="s">
        <v>8636</v>
      </c>
      <c r="C4616" s="108" t="s">
        <v>290</v>
      </c>
      <c r="D4616" s="108" t="s">
        <v>206</v>
      </c>
      <c r="E4616" s="109" t="s">
        <v>5423</v>
      </c>
    </row>
    <row r="4617" spans="1:5">
      <c r="A4617" s="108">
        <v>12584</v>
      </c>
      <c r="B4617" s="108" t="s">
        <v>8637</v>
      </c>
      <c r="C4617" s="108" t="s">
        <v>290</v>
      </c>
      <c r="D4617" s="108" t="s">
        <v>206</v>
      </c>
      <c r="E4617" s="109" t="s">
        <v>5950</v>
      </c>
    </row>
    <row r="4618" spans="1:5">
      <c r="A4618" s="108">
        <v>12613</v>
      </c>
      <c r="B4618" s="108" t="s">
        <v>8638</v>
      </c>
      <c r="C4618" s="108" t="s">
        <v>202</v>
      </c>
      <c r="D4618" s="108" t="s">
        <v>203</v>
      </c>
      <c r="E4618" s="109" t="s">
        <v>3366</v>
      </c>
    </row>
    <row r="4619" spans="1:5">
      <c r="A4619" s="108">
        <v>1031</v>
      </c>
      <c r="B4619" s="108" t="s">
        <v>8639</v>
      </c>
      <c r="C4619" s="108" t="s">
        <v>202</v>
      </c>
      <c r="D4619" s="108" t="s">
        <v>203</v>
      </c>
      <c r="E4619" s="109" t="s">
        <v>259</v>
      </c>
    </row>
    <row r="4620" spans="1:5">
      <c r="A4620" s="108">
        <v>39707</v>
      </c>
      <c r="B4620" s="108" t="s">
        <v>8640</v>
      </c>
      <c r="C4620" s="108" t="s">
        <v>290</v>
      </c>
      <c r="D4620" s="108" t="s">
        <v>206</v>
      </c>
      <c r="E4620" s="109" t="s">
        <v>8641</v>
      </c>
    </row>
    <row r="4621" spans="1:5">
      <c r="A4621" s="108">
        <v>39708</v>
      </c>
      <c r="B4621" s="108" t="s">
        <v>8642</v>
      </c>
      <c r="C4621" s="108" t="s">
        <v>290</v>
      </c>
      <c r="D4621" s="108" t="s">
        <v>206</v>
      </c>
      <c r="E4621" s="109" t="s">
        <v>3165</v>
      </c>
    </row>
    <row r="4622" spans="1:5">
      <c r="A4622" s="108">
        <v>39710</v>
      </c>
      <c r="B4622" s="108" t="s">
        <v>8643</v>
      </c>
      <c r="C4622" s="108" t="s">
        <v>290</v>
      </c>
      <c r="D4622" s="108" t="s">
        <v>206</v>
      </c>
      <c r="E4622" s="109" t="s">
        <v>8644</v>
      </c>
    </row>
    <row r="4623" spans="1:5">
      <c r="A4623" s="108">
        <v>39709</v>
      </c>
      <c r="B4623" s="108" t="s">
        <v>8645</v>
      </c>
      <c r="C4623" s="108" t="s">
        <v>290</v>
      </c>
      <c r="D4623" s="108" t="s">
        <v>206</v>
      </c>
      <c r="E4623" s="109" t="s">
        <v>555</v>
      </c>
    </row>
    <row r="4624" spans="1:5">
      <c r="A4624" s="108">
        <v>39711</v>
      </c>
      <c r="B4624" s="108" t="s">
        <v>8646</v>
      </c>
      <c r="C4624" s="108" t="s">
        <v>290</v>
      </c>
      <c r="D4624" s="108" t="s">
        <v>206</v>
      </c>
      <c r="E4624" s="109" t="s">
        <v>8647</v>
      </c>
    </row>
    <row r="4625" spans="1:5">
      <c r="A4625" s="108">
        <v>39712</v>
      </c>
      <c r="B4625" s="108" t="s">
        <v>8648</v>
      </c>
      <c r="C4625" s="108" t="s">
        <v>290</v>
      </c>
      <c r="D4625" s="108" t="s">
        <v>206</v>
      </c>
      <c r="E4625" s="109" t="s">
        <v>896</v>
      </c>
    </row>
    <row r="4626" spans="1:5">
      <c r="A4626" s="108">
        <v>39713</v>
      </c>
      <c r="B4626" s="108" t="s">
        <v>8649</v>
      </c>
      <c r="C4626" s="108" t="s">
        <v>290</v>
      </c>
      <c r="D4626" s="108" t="s">
        <v>206</v>
      </c>
      <c r="E4626" s="109" t="s">
        <v>3784</v>
      </c>
    </row>
    <row r="4627" spans="1:5">
      <c r="A4627" s="108">
        <v>39714</v>
      </c>
      <c r="B4627" s="108" t="s">
        <v>8650</v>
      </c>
      <c r="C4627" s="108" t="s">
        <v>290</v>
      </c>
      <c r="D4627" s="108" t="s">
        <v>206</v>
      </c>
      <c r="E4627" s="109" t="s">
        <v>240</v>
      </c>
    </row>
    <row r="4628" spans="1:5">
      <c r="A4628" s="108">
        <v>39715</v>
      </c>
      <c r="B4628" s="108" t="s">
        <v>8651</v>
      </c>
      <c r="C4628" s="108" t="s">
        <v>290</v>
      </c>
      <c r="D4628" s="108" t="s">
        <v>206</v>
      </c>
      <c r="E4628" s="109" t="s">
        <v>4426</v>
      </c>
    </row>
    <row r="4629" spans="1:5">
      <c r="A4629" s="108">
        <v>39716</v>
      </c>
      <c r="B4629" s="108" t="s">
        <v>8652</v>
      </c>
      <c r="C4629" s="108" t="s">
        <v>290</v>
      </c>
      <c r="D4629" s="108" t="s">
        <v>206</v>
      </c>
      <c r="E4629" s="109" t="s">
        <v>878</v>
      </c>
    </row>
    <row r="4630" spans="1:5">
      <c r="A4630" s="108">
        <v>39718</v>
      </c>
      <c r="B4630" s="108" t="s">
        <v>8653</v>
      </c>
      <c r="C4630" s="108" t="s">
        <v>290</v>
      </c>
      <c r="D4630" s="108" t="s">
        <v>206</v>
      </c>
      <c r="E4630" s="109" t="s">
        <v>6173</v>
      </c>
    </row>
    <row r="4631" spans="1:5">
      <c r="A4631" s="108">
        <v>9813</v>
      </c>
      <c r="B4631" s="108" t="s">
        <v>8654</v>
      </c>
      <c r="C4631" s="108" t="s">
        <v>290</v>
      </c>
      <c r="D4631" s="108" t="s">
        <v>206</v>
      </c>
      <c r="E4631" s="109" t="s">
        <v>4971</v>
      </c>
    </row>
    <row r="4632" spans="1:5">
      <c r="A4632" s="108">
        <v>9815</v>
      </c>
      <c r="B4632" s="108" t="s">
        <v>8655</v>
      </c>
      <c r="C4632" s="108" t="s">
        <v>290</v>
      </c>
      <c r="D4632" s="108" t="s">
        <v>206</v>
      </c>
      <c r="E4632" s="109" t="s">
        <v>8656</v>
      </c>
    </row>
    <row r="4633" spans="1:5">
      <c r="A4633" s="108">
        <v>44543</v>
      </c>
      <c r="B4633" s="108" t="s">
        <v>8657</v>
      </c>
      <c r="C4633" s="108" t="s">
        <v>290</v>
      </c>
      <c r="D4633" s="108" t="s">
        <v>206</v>
      </c>
      <c r="E4633" s="109" t="s">
        <v>8658</v>
      </c>
    </row>
    <row r="4634" spans="1:5">
      <c r="A4634" s="108">
        <v>44526</v>
      </c>
      <c r="B4634" s="108" t="s">
        <v>8659</v>
      </c>
      <c r="C4634" s="108" t="s">
        <v>290</v>
      </c>
      <c r="D4634" s="108" t="s">
        <v>206</v>
      </c>
      <c r="E4634" s="109" t="s">
        <v>8660</v>
      </c>
    </row>
    <row r="4635" spans="1:5">
      <c r="A4635" s="108">
        <v>44545</v>
      </c>
      <c r="B4635" s="108" t="s">
        <v>8661</v>
      </c>
      <c r="C4635" s="108" t="s">
        <v>290</v>
      </c>
      <c r="D4635" s="108" t="s">
        <v>206</v>
      </c>
      <c r="E4635" s="109" t="s">
        <v>8662</v>
      </c>
    </row>
    <row r="4636" spans="1:5">
      <c r="A4636" s="108">
        <v>44525</v>
      </c>
      <c r="B4636" s="108" t="s">
        <v>8663</v>
      </c>
      <c r="C4636" s="108" t="s">
        <v>290</v>
      </c>
      <c r="D4636" s="108" t="s">
        <v>206</v>
      </c>
      <c r="E4636" s="109" t="s">
        <v>8664</v>
      </c>
    </row>
    <row r="4637" spans="1:5">
      <c r="A4637" s="108">
        <v>44547</v>
      </c>
      <c r="B4637" s="108" t="s">
        <v>8665</v>
      </c>
      <c r="C4637" s="108" t="s">
        <v>290</v>
      </c>
      <c r="D4637" s="108" t="s">
        <v>206</v>
      </c>
      <c r="E4637" s="109" t="s">
        <v>8666</v>
      </c>
    </row>
    <row r="4638" spans="1:5">
      <c r="A4638" s="108">
        <v>44519</v>
      </c>
      <c r="B4638" s="108" t="s">
        <v>8667</v>
      </c>
      <c r="C4638" s="108" t="s">
        <v>290</v>
      </c>
      <c r="D4638" s="108" t="s">
        <v>206</v>
      </c>
      <c r="E4638" s="109" t="s">
        <v>8668</v>
      </c>
    </row>
    <row r="4639" spans="1:5">
      <c r="A4639" s="108">
        <v>44520</v>
      </c>
      <c r="B4639" s="108" t="s">
        <v>8669</v>
      </c>
      <c r="C4639" s="108" t="s">
        <v>290</v>
      </c>
      <c r="D4639" s="108" t="s">
        <v>206</v>
      </c>
      <c r="E4639" s="109" t="s">
        <v>8670</v>
      </c>
    </row>
    <row r="4640" spans="1:5">
      <c r="A4640" s="108">
        <v>44521</v>
      </c>
      <c r="B4640" s="108" t="s">
        <v>8671</v>
      </c>
      <c r="C4640" s="108" t="s">
        <v>290</v>
      </c>
      <c r="D4640" s="108" t="s">
        <v>206</v>
      </c>
      <c r="E4640" s="109" t="s">
        <v>8672</v>
      </c>
    </row>
    <row r="4641" spans="1:5">
      <c r="A4641" s="108">
        <v>44522</v>
      </c>
      <c r="B4641" s="108" t="s">
        <v>8673</v>
      </c>
      <c r="C4641" s="108" t="s">
        <v>290</v>
      </c>
      <c r="D4641" s="108" t="s">
        <v>206</v>
      </c>
      <c r="E4641" s="109" t="s">
        <v>8674</v>
      </c>
    </row>
    <row r="4642" spans="1:5">
      <c r="A4642" s="108">
        <v>44523</v>
      </c>
      <c r="B4642" s="108" t="s">
        <v>8675</v>
      </c>
      <c r="C4642" s="108" t="s">
        <v>290</v>
      </c>
      <c r="D4642" s="108" t="s">
        <v>206</v>
      </c>
      <c r="E4642" s="109" t="s">
        <v>8676</v>
      </c>
    </row>
    <row r="4643" spans="1:5">
      <c r="A4643" s="108">
        <v>44527</v>
      </c>
      <c r="B4643" s="108" t="s">
        <v>8677</v>
      </c>
      <c r="C4643" s="108" t="s">
        <v>290</v>
      </c>
      <c r="D4643" s="108" t="s">
        <v>206</v>
      </c>
      <c r="E4643" s="109" t="s">
        <v>8678</v>
      </c>
    </row>
    <row r="4644" spans="1:5">
      <c r="A4644" s="108">
        <v>44524</v>
      </c>
      <c r="B4644" s="108" t="s">
        <v>8679</v>
      </c>
      <c r="C4644" s="108" t="s">
        <v>290</v>
      </c>
      <c r="D4644" s="108" t="s">
        <v>206</v>
      </c>
      <c r="E4644" s="109" t="s">
        <v>8680</v>
      </c>
    </row>
    <row r="4645" spans="1:5">
      <c r="A4645" s="108">
        <v>44542</v>
      </c>
      <c r="B4645" s="108" t="s">
        <v>8681</v>
      </c>
      <c r="C4645" s="108" t="s">
        <v>290</v>
      </c>
      <c r="D4645" s="108" t="s">
        <v>206</v>
      </c>
      <c r="E4645" s="109" t="s">
        <v>3372</v>
      </c>
    </row>
    <row r="4646" spans="1:5">
      <c r="A4646" s="108">
        <v>9877</v>
      </c>
      <c r="B4646" s="108" t="s">
        <v>8682</v>
      </c>
      <c r="C4646" s="108" t="s">
        <v>290</v>
      </c>
      <c r="D4646" s="108" t="s">
        <v>203</v>
      </c>
      <c r="E4646" s="109" t="s">
        <v>8683</v>
      </c>
    </row>
    <row r="4647" spans="1:5">
      <c r="A4647" s="108">
        <v>9878</v>
      </c>
      <c r="B4647" s="108" t="s">
        <v>8684</v>
      </c>
      <c r="C4647" s="108" t="s">
        <v>290</v>
      </c>
      <c r="D4647" s="108" t="s">
        <v>203</v>
      </c>
      <c r="E4647" s="109" t="s">
        <v>8685</v>
      </c>
    </row>
    <row r="4648" spans="1:5">
      <c r="A4648" s="108">
        <v>41986</v>
      </c>
      <c r="B4648" s="108" t="s">
        <v>8686</v>
      </c>
      <c r="C4648" s="108" t="s">
        <v>290</v>
      </c>
      <c r="D4648" s="108" t="s">
        <v>206</v>
      </c>
      <c r="E4648" s="109" t="s">
        <v>8687</v>
      </c>
    </row>
    <row r="4649" spans="1:5">
      <c r="A4649" s="108">
        <v>43422</v>
      </c>
      <c r="B4649" s="108" t="s">
        <v>8688</v>
      </c>
      <c r="C4649" s="108" t="s">
        <v>290</v>
      </c>
      <c r="D4649" s="108" t="s">
        <v>206</v>
      </c>
      <c r="E4649" s="109" t="s">
        <v>8689</v>
      </c>
    </row>
    <row r="4650" spans="1:5">
      <c r="A4650" s="108">
        <v>41987</v>
      </c>
      <c r="B4650" s="108" t="s">
        <v>8690</v>
      </c>
      <c r="C4650" s="108" t="s">
        <v>290</v>
      </c>
      <c r="D4650" s="108" t="s">
        <v>206</v>
      </c>
      <c r="E4650" s="109" t="s">
        <v>8691</v>
      </c>
    </row>
    <row r="4651" spans="1:5">
      <c r="A4651" s="108">
        <v>41988</v>
      </c>
      <c r="B4651" s="108" t="s">
        <v>8692</v>
      </c>
      <c r="C4651" s="108" t="s">
        <v>290</v>
      </c>
      <c r="D4651" s="108" t="s">
        <v>206</v>
      </c>
      <c r="E4651" s="109" t="s">
        <v>8693</v>
      </c>
    </row>
    <row r="4652" spans="1:5">
      <c r="A4652" s="108">
        <v>41697</v>
      </c>
      <c r="B4652" s="108" t="s">
        <v>8694</v>
      </c>
      <c r="C4652" s="108" t="s">
        <v>290</v>
      </c>
      <c r="D4652" s="108" t="s">
        <v>206</v>
      </c>
      <c r="E4652" s="109" t="s">
        <v>8695</v>
      </c>
    </row>
    <row r="4653" spans="1:5">
      <c r="A4653" s="108">
        <v>41985</v>
      </c>
      <c r="B4653" s="108" t="s">
        <v>8696</v>
      </c>
      <c r="C4653" s="108" t="s">
        <v>290</v>
      </c>
      <c r="D4653" s="108" t="s">
        <v>206</v>
      </c>
      <c r="E4653" s="109" t="s">
        <v>8697</v>
      </c>
    </row>
    <row r="4654" spans="1:5">
      <c r="A4654" s="108">
        <v>41699</v>
      </c>
      <c r="B4654" s="108" t="s">
        <v>8698</v>
      </c>
      <c r="C4654" s="108" t="s">
        <v>290</v>
      </c>
      <c r="D4654" s="108" t="s">
        <v>206</v>
      </c>
      <c r="E4654" s="109" t="s">
        <v>8699</v>
      </c>
    </row>
    <row r="4655" spans="1:5">
      <c r="A4655" s="108">
        <v>38053</v>
      </c>
      <c r="B4655" s="108" t="s">
        <v>8700</v>
      </c>
      <c r="C4655" s="108" t="s">
        <v>290</v>
      </c>
      <c r="D4655" s="108" t="s">
        <v>206</v>
      </c>
      <c r="E4655" s="109" t="s">
        <v>8109</v>
      </c>
    </row>
    <row r="4656" spans="1:5">
      <c r="A4656" s="108">
        <v>38054</v>
      </c>
      <c r="B4656" s="108" t="s">
        <v>8701</v>
      </c>
      <c r="C4656" s="108" t="s">
        <v>290</v>
      </c>
      <c r="D4656" s="108" t="s">
        <v>206</v>
      </c>
      <c r="E4656" s="109" t="s">
        <v>8702</v>
      </c>
    </row>
    <row r="4657" spans="1:5">
      <c r="A4657" s="108">
        <v>38052</v>
      </c>
      <c r="B4657" s="108" t="s">
        <v>8703</v>
      </c>
      <c r="C4657" s="108" t="s">
        <v>290</v>
      </c>
      <c r="D4657" s="108" t="s">
        <v>206</v>
      </c>
      <c r="E4657" s="109" t="s">
        <v>8704</v>
      </c>
    </row>
    <row r="4658" spans="1:5">
      <c r="A4658" s="108">
        <v>38051</v>
      </c>
      <c r="B4658" s="108" t="s">
        <v>8705</v>
      </c>
      <c r="C4658" s="108" t="s">
        <v>290</v>
      </c>
      <c r="D4658" s="108" t="s">
        <v>206</v>
      </c>
      <c r="E4658" s="109" t="s">
        <v>3706</v>
      </c>
    </row>
    <row r="4659" spans="1:5">
      <c r="A4659" s="108">
        <v>38787</v>
      </c>
      <c r="B4659" s="108" t="s">
        <v>8706</v>
      </c>
      <c r="C4659" s="108" t="s">
        <v>290</v>
      </c>
      <c r="D4659" s="108" t="s">
        <v>206</v>
      </c>
      <c r="E4659" s="109" t="s">
        <v>2130</v>
      </c>
    </row>
    <row r="4660" spans="1:5">
      <c r="A4660" s="108">
        <v>38825</v>
      </c>
      <c r="B4660" s="108" t="s">
        <v>8707</v>
      </c>
      <c r="C4660" s="108" t="s">
        <v>290</v>
      </c>
      <c r="D4660" s="108" t="s">
        <v>206</v>
      </c>
      <c r="E4660" s="109" t="s">
        <v>3618</v>
      </c>
    </row>
    <row r="4661" spans="1:5">
      <c r="A4661" s="108">
        <v>38826</v>
      </c>
      <c r="B4661" s="108" t="s">
        <v>8708</v>
      </c>
      <c r="C4661" s="108" t="s">
        <v>290</v>
      </c>
      <c r="D4661" s="108" t="s">
        <v>206</v>
      </c>
      <c r="E4661" s="109" t="s">
        <v>8709</v>
      </c>
    </row>
    <row r="4662" spans="1:5">
      <c r="A4662" s="108">
        <v>38827</v>
      </c>
      <c r="B4662" s="108" t="s">
        <v>8710</v>
      </c>
      <c r="C4662" s="108" t="s">
        <v>290</v>
      </c>
      <c r="D4662" s="108" t="s">
        <v>206</v>
      </c>
      <c r="E4662" s="109" t="s">
        <v>8711</v>
      </c>
    </row>
    <row r="4663" spans="1:5">
      <c r="A4663" s="108">
        <v>38830</v>
      </c>
      <c r="B4663" s="108" t="s">
        <v>8712</v>
      </c>
      <c r="C4663" s="108" t="s">
        <v>290</v>
      </c>
      <c r="D4663" s="108" t="s">
        <v>206</v>
      </c>
      <c r="E4663" s="109" t="s">
        <v>5995</v>
      </c>
    </row>
    <row r="4664" spans="1:5">
      <c r="A4664" s="108">
        <v>38828</v>
      </c>
      <c r="B4664" s="108" t="s">
        <v>8713</v>
      </c>
      <c r="C4664" s="108" t="s">
        <v>290</v>
      </c>
      <c r="D4664" s="108" t="s">
        <v>206</v>
      </c>
      <c r="E4664" s="109" t="s">
        <v>8714</v>
      </c>
    </row>
    <row r="4665" spans="1:5">
      <c r="A4665" s="108">
        <v>38829</v>
      </c>
      <c r="B4665" s="108" t="s">
        <v>8715</v>
      </c>
      <c r="C4665" s="108" t="s">
        <v>290</v>
      </c>
      <c r="D4665" s="108" t="s">
        <v>206</v>
      </c>
      <c r="E4665" s="109" t="s">
        <v>1564</v>
      </c>
    </row>
    <row r="4666" spans="1:5">
      <c r="A4666" s="108">
        <v>38831</v>
      </c>
      <c r="B4666" s="108" t="s">
        <v>8716</v>
      </c>
      <c r="C4666" s="108" t="s">
        <v>290</v>
      </c>
      <c r="D4666" s="108" t="s">
        <v>206</v>
      </c>
      <c r="E4666" s="109" t="s">
        <v>8717</v>
      </c>
    </row>
    <row r="4667" spans="1:5">
      <c r="A4667" s="108">
        <v>36274</v>
      </c>
      <c r="B4667" s="108" t="s">
        <v>8718</v>
      </c>
      <c r="C4667" s="108" t="s">
        <v>290</v>
      </c>
      <c r="D4667" s="108" t="s">
        <v>206</v>
      </c>
      <c r="E4667" s="109" t="s">
        <v>2284</v>
      </c>
    </row>
    <row r="4668" spans="1:5">
      <c r="A4668" s="108">
        <v>36278</v>
      </c>
      <c r="B4668" s="108" t="s">
        <v>8719</v>
      </c>
      <c r="C4668" s="108" t="s">
        <v>290</v>
      </c>
      <c r="D4668" s="108" t="s">
        <v>206</v>
      </c>
      <c r="E4668" s="109" t="s">
        <v>8720</v>
      </c>
    </row>
    <row r="4669" spans="1:5">
      <c r="A4669" s="108">
        <v>38977</v>
      </c>
      <c r="B4669" s="108" t="s">
        <v>8721</v>
      </c>
      <c r="C4669" s="108" t="s">
        <v>290</v>
      </c>
      <c r="D4669" s="108" t="s">
        <v>206</v>
      </c>
      <c r="E4669" s="109" t="s">
        <v>8722</v>
      </c>
    </row>
    <row r="4670" spans="1:5">
      <c r="A4670" s="108">
        <v>38971</v>
      </c>
      <c r="B4670" s="108" t="s">
        <v>8723</v>
      </c>
      <c r="C4670" s="108" t="s">
        <v>290</v>
      </c>
      <c r="D4670" s="108" t="s">
        <v>206</v>
      </c>
      <c r="E4670" s="109" t="s">
        <v>4738</v>
      </c>
    </row>
    <row r="4671" spans="1:5">
      <c r="A4671" s="108">
        <v>38972</v>
      </c>
      <c r="B4671" s="108" t="s">
        <v>8724</v>
      </c>
      <c r="C4671" s="108" t="s">
        <v>290</v>
      </c>
      <c r="D4671" s="108" t="s">
        <v>206</v>
      </c>
      <c r="E4671" s="109" t="s">
        <v>2539</v>
      </c>
    </row>
    <row r="4672" spans="1:5">
      <c r="A4672" s="108">
        <v>38973</v>
      </c>
      <c r="B4672" s="108" t="s">
        <v>8725</v>
      </c>
      <c r="C4672" s="108" t="s">
        <v>290</v>
      </c>
      <c r="D4672" s="108" t="s">
        <v>206</v>
      </c>
      <c r="E4672" s="109" t="s">
        <v>8726</v>
      </c>
    </row>
    <row r="4673" spans="1:5">
      <c r="A4673" s="108">
        <v>38974</v>
      </c>
      <c r="B4673" s="108" t="s">
        <v>8727</v>
      </c>
      <c r="C4673" s="108" t="s">
        <v>290</v>
      </c>
      <c r="D4673" s="108" t="s">
        <v>206</v>
      </c>
      <c r="E4673" s="109" t="s">
        <v>8728</v>
      </c>
    </row>
    <row r="4674" spans="1:5">
      <c r="A4674" s="108">
        <v>38975</v>
      </c>
      <c r="B4674" s="108" t="s">
        <v>8729</v>
      </c>
      <c r="C4674" s="108" t="s">
        <v>290</v>
      </c>
      <c r="D4674" s="108" t="s">
        <v>206</v>
      </c>
      <c r="E4674" s="109" t="s">
        <v>8730</v>
      </c>
    </row>
    <row r="4675" spans="1:5">
      <c r="A4675" s="108">
        <v>38976</v>
      </c>
      <c r="B4675" s="108" t="s">
        <v>8731</v>
      </c>
      <c r="C4675" s="108" t="s">
        <v>290</v>
      </c>
      <c r="D4675" s="108" t="s">
        <v>206</v>
      </c>
      <c r="E4675" s="109" t="s">
        <v>8732</v>
      </c>
    </row>
    <row r="4676" spans="1:5">
      <c r="A4676" s="108">
        <v>44176</v>
      </c>
      <c r="B4676" s="108" t="s">
        <v>8733</v>
      </c>
      <c r="C4676" s="108" t="s">
        <v>290</v>
      </c>
      <c r="D4676" s="108" t="s">
        <v>206</v>
      </c>
      <c r="E4676" s="109" t="s">
        <v>8734</v>
      </c>
    </row>
    <row r="4677" spans="1:5">
      <c r="A4677" s="108">
        <v>38986</v>
      </c>
      <c r="B4677" s="108" t="s">
        <v>8735</v>
      </c>
      <c r="C4677" s="108" t="s">
        <v>290</v>
      </c>
      <c r="D4677" s="108" t="s">
        <v>206</v>
      </c>
      <c r="E4677" s="109" t="s">
        <v>8736</v>
      </c>
    </row>
    <row r="4678" spans="1:5">
      <c r="A4678" s="108">
        <v>38978</v>
      </c>
      <c r="B4678" s="108" t="s">
        <v>8737</v>
      </c>
      <c r="C4678" s="108" t="s">
        <v>290</v>
      </c>
      <c r="D4678" s="108" t="s">
        <v>206</v>
      </c>
      <c r="E4678" s="109" t="s">
        <v>8738</v>
      </c>
    </row>
    <row r="4679" spans="1:5">
      <c r="A4679" s="108">
        <v>38979</v>
      </c>
      <c r="B4679" s="108" t="s">
        <v>8739</v>
      </c>
      <c r="C4679" s="108" t="s">
        <v>290</v>
      </c>
      <c r="D4679" s="108" t="s">
        <v>206</v>
      </c>
      <c r="E4679" s="109" t="s">
        <v>8740</v>
      </c>
    </row>
    <row r="4680" spans="1:5">
      <c r="A4680" s="108">
        <v>38980</v>
      </c>
      <c r="B4680" s="108" t="s">
        <v>8741</v>
      </c>
      <c r="C4680" s="108" t="s">
        <v>290</v>
      </c>
      <c r="D4680" s="108" t="s">
        <v>206</v>
      </c>
      <c r="E4680" s="109" t="s">
        <v>8742</v>
      </c>
    </row>
    <row r="4681" spans="1:5">
      <c r="A4681" s="108">
        <v>38981</v>
      </c>
      <c r="B4681" s="108" t="s">
        <v>8743</v>
      </c>
      <c r="C4681" s="108" t="s">
        <v>290</v>
      </c>
      <c r="D4681" s="108" t="s">
        <v>206</v>
      </c>
      <c r="E4681" s="109" t="s">
        <v>8744</v>
      </c>
    </row>
    <row r="4682" spans="1:5">
      <c r="A4682" s="108">
        <v>38982</v>
      </c>
      <c r="B4682" s="108" t="s">
        <v>8745</v>
      </c>
      <c r="C4682" s="108" t="s">
        <v>290</v>
      </c>
      <c r="D4682" s="108" t="s">
        <v>206</v>
      </c>
      <c r="E4682" s="109" t="s">
        <v>8746</v>
      </c>
    </row>
    <row r="4683" spans="1:5">
      <c r="A4683" s="108">
        <v>38983</v>
      </c>
      <c r="B4683" s="108" t="s">
        <v>8747</v>
      </c>
      <c r="C4683" s="108" t="s">
        <v>290</v>
      </c>
      <c r="D4683" s="108" t="s">
        <v>206</v>
      </c>
      <c r="E4683" s="109" t="s">
        <v>8748</v>
      </c>
    </row>
    <row r="4684" spans="1:5">
      <c r="A4684" s="108">
        <v>38984</v>
      </c>
      <c r="B4684" s="108" t="s">
        <v>8749</v>
      </c>
      <c r="C4684" s="108" t="s">
        <v>290</v>
      </c>
      <c r="D4684" s="108" t="s">
        <v>206</v>
      </c>
      <c r="E4684" s="109" t="s">
        <v>8750</v>
      </c>
    </row>
    <row r="4685" spans="1:5">
      <c r="A4685" s="108">
        <v>38985</v>
      </c>
      <c r="B4685" s="108" t="s">
        <v>8751</v>
      </c>
      <c r="C4685" s="108" t="s">
        <v>290</v>
      </c>
      <c r="D4685" s="108" t="s">
        <v>206</v>
      </c>
      <c r="E4685" s="109" t="s">
        <v>8752</v>
      </c>
    </row>
    <row r="4686" spans="1:5">
      <c r="A4686" s="108">
        <v>9836</v>
      </c>
      <c r="B4686" s="108" t="s">
        <v>8753</v>
      </c>
      <c r="C4686" s="108" t="s">
        <v>290</v>
      </c>
      <c r="D4686" s="108" t="s">
        <v>215</v>
      </c>
      <c r="E4686" s="109" t="s">
        <v>8754</v>
      </c>
    </row>
    <row r="4687" spans="1:5">
      <c r="A4687" s="108">
        <v>20065</v>
      </c>
      <c r="B4687" s="108" t="s">
        <v>8755</v>
      </c>
      <c r="C4687" s="108" t="s">
        <v>290</v>
      </c>
      <c r="D4687" s="108" t="s">
        <v>203</v>
      </c>
      <c r="E4687" s="109" t="s">
        <v>8756</v>
      </c>
    </row>
    <row r="4688" spans="1:5">
      <c r="A4688" s="108">
        <v>9835</v>
      </c>
      <c r="B4688" s="108" t="s">
        <v>8757</v>
      </c>
      <c r="C4688" s="108" t="s">
        <v>290</v>
      </c>
      <c r="D4688" s="108" t="s">
        <v>203</v>
      </c>
      <c r="E4688" s="109" t="s">
        <v>2621</v>
      </c>
    </row>
    <row r="4689" spans="1:5">
      <c r="A4689" s="108">
        <v>38032</v>
      </c>
      <c r="B4689" s="108" t="s">
        <v>8758</v>
      </c>
      <c r="C4689" s="108" t="s">
        <v>290</v>
      </c>
      <c r="D4689" s="108" t="s">
        <v>203</v>
      </c>
      <c r="E4689" s="109" t="s">
        <v>8759</v>
      </c>
    </row>
    <row r="4690" spans="1:5">
      <c r="A4690" s="108">
        <v>38033</v>
      </c>
      <c r="B4690" s="108" t="s">
        <v>8760</v>
      </c>
      <c r="C4690" s="108" t="s">
        <v>290</v>
      </c>
      <c r="D4690" s="108" t="s">
        <v>203</v>
      </c>
      <c r="E4690" s="109" t="s">
        <v>8761</v>
      </c>
    </row>
    <row r="4691" spans="1:5">
      <c r="A4691" s="108">
        <v>38034</v>
      </c>
      <c r="B4691" s="108" t="s">
        <v>8762</v>
      </c>
      <c r="C4691" s="108" t="s">
        <v>290</v>
      </c>
      <c r="D4691" s="108" t="s">
        <v>203</v>
      </c>
      <c r="E4691" s="109" t="s">
        <v>5172</v>
      </c>
    </row>
    <row r="4692" spans="1:5">
      <c r="A4692" s="108">
        <v>38035</v>
      </c>
      <c r="B4692" s="108" t="s">
        <v>8763</v>
      </c>
      <c r="C4692" s="108" t="s">
        <v>290</v>
      </c>
      <c r="D4692" s="108" t="s">
        <v>203</v>
      </c>
      <c r="E4692" s="109" t="s">
        <v>8764</v>
      </c>
    </row>
    <row r="4693" spans="1:5">
      <c r="A4693" s="108">
        <v>38036</v>
      </c>
      <c r="B4693" s="108" t="s">
        <v>8765</v>
      </c>
      <c r="C4693" s="108" t="s">
        <v>290</v>
      </c>
      <c r="D4693" s="108" t="s">
        <v>203</v>
      </c>
      <c r="E4693" s="109" t="s">
        <v>8766</v>
      </c>
    </row>
    <row r="4694" spans="1:5">
      <c r="A4694" s="108">
        <v>38037</v>
      </c>
      <c r="B4694" s="108" t="s">
        <v>8767</v>
      </c>
      <c r="C4694" s="108" t="s">
        <v>290</v>
      </c>
      <c r="D4694" s="108" t="s">
        <v>203</v>
      </c>
      <c r="E4694" s="109" t="s">
        <v>8768</v>
      </c>
    </row>
    <row r="4695" spans="1:5">
      <c r="A4695" s="108">
        <v>9850</v>
      </c>
      <c r="B4695" s="108" t="s">
        <v>8769</v>
      </c>
      <c r="C4695" s="108" t="s">
        <v>290</v>
      </c>
      <c r="D4695" s="108" t="s">
        <v>206</v>
      </c>
      <c r="E4695" s="109" t="s">
        <v>8770</v>
      </c>
    </row>
    <row r="4696" spans="1:5">
      <c r="A4696" s="108">
        <v>9853</v>
      </c>
      <c r="B4696" s="108" t="s">
        <v>8771</v>
      </c>
      <c r="C4696" s="108" t="s">
        <v>290</v>
      </c>
      <c r="D4696" s="108" t="s">
        <v>206</v>
      </c>
      <c r="E4696" s="109" t="s">
        <v>8772</v>
      </c>
    </row>
    <row r="4697" spans="1:5">
      <c r="A4697" s="108">
        <v>9854</v>
      </c>
      <c r="B4697" s="108" t="s">
        <v>8773</v>
      </c>
      <c r="C4697" s="108" t="s">
        <v>290</v>
      </c>
      <c r="D4697" s="108" t="s">
        <v>206</v>
      </c>
      <c r="E4697" s="109" t="s">
        <v>8774</v>
      </c>
    </row>
    <row r="4698" spans="1:5">
      <c r="A4698" s="108">
        <v>9851</v>
      </c>
      <c r="B4698" s="108" t="s">
        <v>8775</v>
      </c>
      <c r="C4698" s="108" t="s">
        <v>290</v>
      </c>
      <c r="D4698" s="108" t="s">
        <v>206</v>
      </c>
      <c r="E4698" s="109" t="s">
        <v>8776</v>
      </c>
    </row>
    <row r="4699" spans="1:5">
      <c r="A4699" s="108">
        <v>9825</v>
      </c>
      <c r="B4699" s="108" t="s">
        <v>8777</v>
      </c>
      <c r="C4699" s="108" t="s">
        <v>290</v>
      </c>
      <c r="D4699" s="108" t="s">
        <v>206</v>
      </c>
      <c r="E4699" s="109" t="s">
        <v>8778</v>
      </c>
    </row>
    <row r="4700" spans="1:5">
      <c r="A4700" s="108">
        <v>9828</v>
      </c>
      <c r="B4700" s="108" t="s">
        <v>8779</v>
      </c>
      <c r="C4700" s="108" t="s">
        <v>290</v>
      </c>
      <c r="D4700" s="108" t="s">
        <v>206</v>
      </c>
      <c r="E4700" s="109" t="s">
        <v>8780</v>
      </c>
    </row>
    <row r="4701" spans="1:5">
      <c r="A4701" s="108">
        <v>9829</v>
      </c>
      <c r="B4701" s="108" t="s">
        <v>8781</v>
      </c>
      <c r="C4701" s="108" t="s">
        <v>290</v>
      </c>
      <c r="D4701" s="108" t="s">
        <v>206</v>
      </c>
      <c r="E4701" s="109" t="s">
        <v>8782</v>
      </c>
    </row>
    <row r="4702" spans="1:5">
      <c r="A4702" s="108">
        <v>9826</v>
      </c>
      <c r="B4702" s="108" t="s">
        <v>8783</v>
      </c>
      <c r="C4702" s="108" t="s">
        <v>290</v>
      </c>
      <c r="D4702" s="108" t="s">
        <v>206</v>
      </c>
      <c r="E4702" s="109" t="s">
        <v>8784</v>
      </c>
    </row>
    <row r="4703" spans="1:5">
      <c r="A4703" s="108">
        <v>9827</v>
      </c>
      <c r="B4703" s="108" t="s">
        <v>8785</v>
      </c>
      <c r="C4703" s="108" t="s">
        <v>290</v>
      </c>
      <c r="D4703" s="108" t="s">
        <v>206</v>
      </c>
      <c r="E4703" s="109" t="s">
        <v>8786</v>
      </c>
    </row>
    <row r="4704" spans="1:5">
      <c r="A4704" s="108">
        <v>36374</v>
      </c>
      <c r="B4704" s="108" t="s">
        <v>8787</v>
      </c>
      <c r="C4704" s="108" t="s">
        <v>290</v>
      </c>
      <c r="D4704" s="108" t="s">
        <v>206</v>
      </c>
      <c r="E4704" s="109" t="s">
        <v>8788</v>
      </c>
    </row>
    <row r="4705" spans="1:5">
      <c r="A4705" s="108">
        <v>36084</v>
      </c>
      <c r="B4705" s="108" t="s">
        <v>8789</v>
      </c>
      <c r="C4705" s="108" t="s">
        <v>290</v>
      </c>
      <c r="D4705" s="108" t="s">
        <v>206</v>
      </c>
      <c r="E4705" s="109" t="s">
        <v>286</v>
      </c>
    </row>
    <row r="4706" spans="1:5">
      <c r="A4706" s="108">
        <v>36373</v>
      </c>
      <c r="B4706" s="108" t="s">
        <v>8790</v>
      </c>
      <c r="C4706" s="108" t="s">
        <v>290</v>
      </c>
      <c r="D4706" s="108" t="s">
        <v>206</v>
      </c>
      <c r="E4706" s="109" t="s">
        <v>5790</v>
      </c>
    </row>
    <row r="4707" spans="1:5">
      <c r="A4707" s="108">
        <v>36377</v>
      </c>
      <c r="B4707" s="108" t="s">
        <v>8791</v>
      </c>
      <c r="C4707" s="108" t="s">
        <v>290</v>
      </c>
      <c r="D4707" s="108" t="s">
        <v>206</v>
      </c>
      <c r="E4707" s="109" t="s">
        <v>8792</v>
      </c>
    </row>
    <row r="4708" spans="1:5">
      <c r="A4708" s="108">
        <v>36375</v>
      </c>
      <c r="B4708" s="108" t="s">
        <v>8793</v>
      </c>
      <c r="C4708" s="108" t="s">
        <v>290</v>
      </c>
      <c r="D4708" s="108" t="s">
        <v>206</v>
      </c>
      <c r="E4708" s="109" t="s">
        <v>3589</v>
      </c>
    </row>
    <row r="4709" spans="1:5">
      <c r="A4709" s="108">
        <v>36376</v>
      </c>
      <c r="B4709" s="108" t="s">
        <v>8794</v>
      </c>
      <c r="C4709" s="108" t="s">
        <v>290</v>
      </c>
      <c r="D4709" s="108" t="s">
        <v>206</v>
      </c>
      <c r="E4709" s="109" t="s">
        <v>6573</v>
      </c>
    </row>
    <row r="4710" spans="1:5">
      <c r="A4710" s="108">
        <v>36380</v>
      </c>
      <c r="B4710" s="108" t="s">
        <v>8795</v>
      </c>
      <c r="C4710" s="108" t="s">
        <v>290</v>
      </c>
      <c r="D4710" s="108" t="s">
        <v>206</v>
      </c>
      <c r="E4710" s="109" t="s">
        <v>8796</v>
      </c>
    </row>
    <row r="4711" spans="1:5">
      <c r="A4711" s="108">
        <v>36378</v>
      </c>
      <c r="B4711" s="108" t="s">
        <v>8797</v>
      </c>
      <c r="C4711" s="108" t="s">
        <v>290</v>
      </c>
      <c r="D4711" s="108" t="s">
        <v>206</v>
      </c>
      <c r="E4711" s="109" t="s">
        <v>8798</v>
      </c>
    </row>
    <row r="4712" spans="1:5">
      <c r="A4712" s="108">
        <v>36379</v>
      </c>
      <c r="B4712" s="108" t="s">
        <v>8799</v>
      </c>
      <c r="C4712" s="108" t="s">
        <v>290</v>
      </c>
      <c r="D4712" s="108" t="s">
        <v>206</v>
      </c>
      <c r="E4712" s="109" t="s">
        <v>8800</v>
      </c>
    </row>
    <row r="4713" spans="1:5">
      <c r="A4713" s="108">
        <v>9859</v>
      </c>
      <c r="B4713" s="108" t="s">
        <v>8801</v>
      </c>
      <c r="C4713" s="108" t="s">
        <v>290</v>
      </c>
      <c r="D4713" s="108" t="s">
        <v>203</v>
      </c>
      <c r="E4713" s="109" t="s">
        <v>8802</v>
      </c>
    </row>
    <row r="4714" spans="1:5">
      <c r="A4714" s="108">
        <v>9838</v>
      </c>
      <c r="B4714" s="108" t="s">
        <v>8803</v>
      </c>
      <c r="C4714" s="108" t="s">
        <v>290</v>
      </c>
      <c r="D4714" s="108" t="s">
        <v>203</v>
      </c>
      <c r="E4714" s="109" t="s">
        <v>7259</v>
      </c>
    </row>
    <row r="4715" spans="1:5">
      <c r="A4715" s="108">
        <v>9837</v>
      </c>
      <c r="B4715" s="108" t="s">
        <v>8804</v>
      </c>
      <c r="C4715" s="108" t="s">
        <v>290</v>
      </c>
      <c r="D4715" s="108" t="s">
        <v>203</v>
      </c>
      <c r="E4715" s="109" t="s">
        <v>8805</v>
      </c>
    </row>
    <row r="4716" spans="1:5">
      <c r="A4716" s="108">
        <v>44315</v>
      </c>
      <c r="B4716" s="108" t="s">
        <v>8806</v>
      </c>
      <c r="C4716" s="108" t="s">
        <v>290</v>
      </c>
      <c r="D4716" s="108" t="s">
        <v>203</v>
      </c>
      <c r="E4716" s="109" t="s">
        <v>8807</v>
      </c>
    </row>
    <row r="4717" spans="1:5">
      <c r="A4717" s="108">
        <v>9863</v>
      </c>
      <c r="B4717" s="108" t="s">
        <v>8808</v>
      </c>
      <c r="C4717" s="108" t="s">
        <v>290</v>
      </c>
      <c r="D4717" s="108" t="s">
        <v>203</v>
      </c>
      <c r="E4717" s="109" t="s">
        <v>8809</v>
      </c>
    </row>
    <row r="4718" spans="1:5">
      <c r="A4718" s="108">
        <v>9860</v>
      </c>
      <c r="B4718" s="108" t="s">
        <v>8810</v>
      </c>
      <c r="C4718" s="108" t="s">
        <v>290</v>
      </c>
      <c r="D4718" s="108" t="s">
        <v>203</v>
      </c>
      <c r="E4718" s="109" t="s">
        <v>8811</v>
      </c>
    </row>
    <row r="4719" spans="1:5">
      <c r="A4719" s="108">
        <v>9862</v>
      </c>
      <c r="B4719" s="108" t="s">
        <v>8812</v>
      </c>
      <c r="C4719" s="108" t="s">
        <v>290</v>
      </c>
      <c r="D4719" s="108" t="s">
        <v>203</v>
      </c>
      <c r="E4719" s="109" t="s">
        <v>8813</v>
      </c>
    </row>
    <row r="4720" spans="1:5">
      <c r="A4720" s="108">
        <v>9861</v>
      </c>
      <c r="B4720" s="108" t="s">
        <v>8814</v>
      </c>
      <c r="C4720" s="108" t="s">
        <v>290</v>
      </c>
      <c r="D4720" s="108" t="s">
        <v>203</v>
      </c>
      <c r="E4720" s="109" t="s">
        <v>8815</v>
      </c>
    </row>
    <row r="4721" spans="1:5">
      <c r="A4721" s="108">
        <v>9856</v>
      </c>
      <c r="B4721" s="108" t="s">
        <v>8816</v>
      </c>
      <c r="C4721" s="108" t="s">
        <v>290</v>
      </c>
      <c r="D4721" s="108" t="s">
        <v>203</v>
      </c>
      <c r="E4721" s="109" t="s">
        <v>8817</v>
      </c>
    </row>
    <row r="4722" spans="1:5">
      <c r="A4722" s="108">
        <v>9866</v>
      </c>
      <c r="B4722" s="108" t="s">
        <v>8818</v>
      </c>
      <c r="C4722" s="108" t="s">
        <v>290</v>
      </c>
      <c r="D4722" s="108" t="s">
        <v>203</v>
      </c>
      <c r="E4722" s="109" t="s">
        <v>8819</v>
      </c>
    </row>
    <row r="4723" spans="1:5">
      <c r="A4723" s="108">
        <v>9841</v>
      </c>
      <c r="B4723" s="108" t="s">
        <v>8820</v>
      </c>
      <c r="C4723" s="108" t="s">
        <v>290</v>
      </c>
      <c r="D4723" s="108" t="s">
        <v>203</v>
      </c>
      <c r="E4723" s="109" t="s">
        <v>7352</v>
      </c>
    </row>
    <row r="4724" spans="1:5">
      <c r="A4724" s="108">
        <v>9840</v>
      </c>
      <c r="B4724" s="108" t="s">
        <v>8821</v>
      </c>
      <c r="C4724" s="108" t="s">
        <v>290</v>
      </c>
      <c r="D4724" s="108" t="s">
        <v>203</v>
      </c>
      <c r="E4724" s="109" t="s">
        <v>8822</v>
      </c>
    </row>
    <row r="4725" spans="1:5">
      <c r="A4725" s="108">
        <v>20067</v>
      </c>
      <c r="B4725" s="108" t="s">
        <v>8823</v>
      </c>
      <c r="C4725" s="108" t="s">
        <v>290</v>
      </c>
      <c r="D4725" s="108" t="s">
        <v>203</v>
      </c>
      <c r="E4725" s="109" t="s">
        <v>8824</v>
      </c>
    </row>
    <row r="4726" spans="1:5">
      <c r="A4726" s="108">
        <v>20068</v>
      </c>
      <c r="B4726" s="108" t="s">
        <v>8825</v>
      </c>
      <c r="C4726" s="108" t="s">
        <v>290</v>
      </c>
      <c r="D4726" s="108" t="s">
        <v>203</v>
      </c>
      <c r="E4726" s="109" t="s">
        <v>8826</v>
      </c>
    </row>
    <row r="4727" spans="1:5">
      <c r="A4727" s="108">
        <v>9839</v>
      </c>
      <c r="B4727" s="108" t="s">
        <v>8827</v>
      </c>
      <c r="C4727" s="108" t="s">
        <v>290</v>
      </c>
      <c r="D4727" s="108" t="s">
        <v>203</v>
      </c>
      <c r="E4727" s="109" t="s">
        <v>5421</v>
      </c>
    </row>
    <row r="4728" spans="1:5">
      <c r="A4728" s="108">
        <v>9870</v>
      </c>
      <c r="B4728" s="108" t="s">
        <v>8828</v>
      </c>
      <c r="C4728" s="108" t="s">
        <v>290</v>
      </c>
      <c r="D4728" s="108" t="s">
        <v>203</v>
      </c>
      <c r="E4728" s="109" t="s">
        <v>8829</v>
      </c>
    </row>
    <row r="4729" spans="1:5">
      <c r="A4729" s="108">
        <v>9867</v>
      </c>
      <c r="B4729" s="108" t="s">
        <v>8830</v>
      </c>
      <c r="C4729" s="108" t="s">
        <v>290</v>
      </c>
      <c r="D4729" s="108" t="s">
        <v>203</v>
      </c>
      <c r="E4729" s="109" t="s">
        <v>1128</v>
      </c>
    </row>
    <row r="4730" spans="1:5">
      <c r="A4730" s="108">
        <v>9868</v>
      </c>
      <c r="B4730" s="108" t="s">
        <v>8831</v>
      </c>
      <c r="C4730" s="108" t="s">
        <v>290</v>
      </c>
      <c r="D4730" s="108" t="s">
        <v>215</v>
      </c>
      <c r="E4730" s="109" t="s">
        <v>3585</v>
      </c>
    </row>
    <row r="4731" spans="1:5">
      <c r="A4731" s="108">
        <v>9869</v>
      </c>
      <c r="B4731" s="108" t="s">
        <v>8832</v>
      </c>
      <c r="C4731" s="108" t="s">
        <v>290</v>
      </c>
      <c r="D4731" s="108" t="s">
        <v>203</v>
      </c>
      <c r="E4731" s="109" t="s">
        <v>8833</v>
      </c>
    </row>
    <row r="4732" spans="1:5">
      <c r="A4732" s="108">
        <v>9874</v>
      </c>
      <c r="B4732" s="108" t="s">
        <v>8834</v>
      </c>
      <c r="C4732" s="108" t="s">
        <v>290</v>
      </c>
      <c r="D4732" s="108" t="s">
        <v>203</v>
      </c>
      <c r="E4732" s="109" t="s">
        <v>924</v>
      </c>
    </row>
    <row r="4733" spans="1:5">
      <c r="A4733" s="108">
        <v>9875</v>
      </c>
      <c r="B4733" s="108" t="s">
        <v>8835</v>
      </c>
      <c r="C4733" s="108" t="s">
        <v>290</v>
      </c>
      <c r="D4733" s="108" t="s">
        <v>203</v>
      </c>
      <c r="E4733" s="109" t="s">
        <v>8836</v>
      </c>
    </row>
    <row r="4734" spans="1:5">
      <c r="A4734" s="108">
        <v>9873</v>
      </c>
      <c r="B4734" s="108" t="s">
        <v>8837</v>
      </c>
      <c r="C4734" s="108" t="s">
        <v>290</v>
      </c>
      <c r="D4734" s="108" t="s">
        <v>203</v>
      </c>
      <c r="E4734" s="109" t="s">
        <v>8838</v>
      </c>
    </row>
    <row r="4735" spans="1:5">
      <c r="A4735" s="108">
        <v>9871</v>
      </c>
      <c r="B4735" s="108" t="s">
        <v>8839</v>
      </c>
      <c r="C4735" s="108" t="s">
        <v>290</v>
      </c>
      <c r="D4735" s="108" t="s">
        <v>203</v>
      </c>
      <c r="E4735" s="109" t="s">
        <v>8840</v>
      </c>
    </row>
    <row r="4736" spans="1:5">
      <c r="A4736" s="108">
        <v>9872</v>
      </c>
      <c r="B4736" s="108" t="s">
        <v>8841</v>
      </c>
      <c r="C4736" s="108" t="s">
        <v>290</v>
      </c>
      <c r="D4736" s="108" t="s">
        <v>203</v>
      </c>
      <c r="E4736" s="109" t="s">
        <v>8842</v>
      </c>
    </row>
    <row r="4737" spans="1:5">
      <c r="A4737" s="108">
        <v>7667</v>
      </c>
      <c r="B4737" s="108" t="s">
        <v>8843</v>
      </c>
      <c r="C4737" s="108" t="s">
        <v>290</v>
      </c>
      <c r="D4737" s="108" t="s">
        <v>206</v>
      </c>
      <c r="E4737" s="109" t="s">
        <v>8844</v>
      </c>
    </row>
    <row r="4738" spans="1:5">
      <c r="A4738" s="108">
        <v>7660</v>
      </c>
      <c r="B4738" s="108" t="s">
        <v>8845</v>
      </c>
      <c r="C4738" s="108" t="s">
        <v>290</v>
      </c>
      <c r="D4738" s="108" t="s">
        <v>206</v>
      </c>
      <c r="E4738" s="109" t="s">
        <v>8846</v>
      </c>
    </row>
    <row r="4739" spans="1:5">
      <c r="A4739" s="108">
        <v>7676</v>
      </c>
      <c r="B4739" s="108" t="s">
        <v>8847</v>
      </c>
      <c r="C4739" s="108" t="s">
        <v>290</v>
      </c>
      <c r="D4739" s="108" t="s">
        <v>206</v>
      </c>
      <c r="E4739" s="109" t="s">
        <v>8848</v>
      </c>
    </row>
    <row r="4740" spans="1:5">
      <c r="A4740" s="108">
        <v>12426</v>
      </c>
      <c r="B4740" s="108" t="s">
        <v>8849</v>
      </c>
      <c r="C4740" s="108" t="s">
        <v>202</v>
      </c>
      <c r="D4740" s="108" t="s">
        <v>206</v>
      </c>
      <c r="E4740" s="109" t="s">
        <v>8850</v>
      </c>
    </row>
    <row r="4741" spans="1:5">
      <c r="A4741" s="108">
        <v>12425</v>
      </c>
      <c r="B4741" s="108" t="s">
        <v>8851</v>
      </c>
      <c r="C4741" s="108" t="s">
        <v>202</v>
      </c>
      <c r="D4741" s="108" t="s">
        <v>206</v>
      </c>
      <c r="E4741" s="109" t="s">
        <v>8852</v>
      </c>
    </row>
    <row r="4742" spans="1:5">
      <c r="A4742" s="108">
        <v>12427</v>
      </c>
      <c r="B4742" s="108" t="s">
        <v>8853</v>
      </c>
      <c r="C4742" s="108" t="s">
        <v>202</v>
      </c>
      <c r="D4742" s="108" t="s">
        <v>206</v>
      </c>
      <c r="E4742" s="109" t="s">
        <v>8854</v>
      </c>
    </row>
    <row r="4743" spans="1:5">
      <c r="A4743" s="108">
        <v>12428</v>
      </c>
      <c r="B4743" s="108" t="s">
        <v>8855</v>
      </c>
      <c r="C4743" s="108" t="s">
        <v>202</v>
      </c>
      <c r="D4743" s="108" t="s">
        <v>206</v>
      </c>
      <c r="E4743" s="109" t="s">
        <v>8856</v>
      </c>
    </row>
    <row r="4744" spans="1:5">
      <c r="A4744" s="108">
        <v>12430</v>
      </c>
      <c r="B4744" s="108" t="s">
        <v>8857</v>
      </c>
      <c r="C4744" s="108" t="s">
        <v>202</v>
      </c>
      <c r="D4744" s="108" t="s">
        <v>206</v>
      </c>
      <c r="E4744" s="109" t="s">
        <v>8858</v>
      </c>
    </row>
    <row r="4745" spans="1:5">
      <c r="A4745" s="108">
        <v>12429</v>
      </c>
      <c r="B4745" s="108" t="s">
        <v>8859</v>
      </c>
      <c r="C4745" s="108" t="s">
        <v>202</v>
      </c>
      <c r="D4745" s="108" t="s">
        <v>206</v>
      </c>
      <c r="E4745" s="109" t="s">
        <v>8860</v>
      </c>
    </row>
    <row r="4746" spans="1:5">
      <c r="A4746" s="108">
        <v>12431</v>
      </c>
      <c r="B4746" s="108" t="s">
        <v>8861</v>
      </c>
      <c r="C4746" s="108" t="s">
        <v>202</v>
      </c>
      <c r="D4746" s="108" t="s">
        <v>206</v>
      </c>
      <c r="E4746" s="109" t="s">
        <v>8862</v>
      </c>
    </row>
    <row r="4747" spans="1:5">
      <c r="A4747" s="108">
        <v>12432</v>
      </c>
      <c r="B4747" s="108" t="s">
        <v>8863</v>
      </c>
      <c r="C4747" s="108" t="s">
        <v>202</v>
      </c>
      <c r="D4747" s="108" t="s">
        <v>206</v>
      </c>
      <c r="E4747" s="109" t="s">
        <v>3942</v>
      </c>
    </row>
    <row r="4748" spans="1:5">
      <c r="A4748" s="108">
        <v>12434</v>
      </c>
      <c r="B4748" s="108" t="s">
        <v>8864</v>
      </c>
      <c r="C4748" s="108" t="s">
        <v>202</v>
      </c>
      <c r="D4748" s="108" t="s">
        <v>206</v>
      </c>
      <c r="E4748" s="109" t="s">
        <v>8865</v>
      </c>
    </row>
    <row r="4749" spans="1:5">
      <c r="A4749" s="108">
        <v>12433</v>
      </c>
      <c r="B4749" s="108" t="s">
        <v>8866</v>
      </c>
      <c r="C4749" s="108" t="s">
        <v>202</v>
      </c>
      <c r="D4749" s="108" t="s">
        <v>206</v>
      </c>
      <c r="E4749" s="109" t="s">
        <v>8867</v>
      </c>
    </row>
    <row r="4750" spans="1:5">
      <c r="A4750" s="108">
        <v>12435</v>
      </c>
      <c r="B4750" s="108" t="s">
        <v>8868</v>
      </c>
      <c r="C4750" s="108" t="s">
        <v>202</v>
      </c>
      <c r="D4750" s="108" t="s">
        <v>206</v>
      </c>
      <c r="E4750" s="109" t="s">
        <v>8869</v>
      </c>
    </row>
    <row r="4751" spans="1:5">
      <c r="A4751" s="108">
        <v>12437</v>
      </c>
      <c r="B4751" s="108" t="s">
        <v>8870</v>
      </c>
      <c r="C4751" s="108" t="s">
        <v>202</v>
      </c>
      <c r="D4751" s="108" t="s">
        <v>206</v>
      </c>
      <c r="E4751" s="109" t="s">
        <v>8871</v>
      </c>
    </row>
    <row r="4752" spans="1:5">
      <c r="A4752" s="108">
        <v>12439</v>
      </c>
      <c r="B4752" s="108" t="s">
        <v>8872</v>
      </c>
      <c r="C4752" s="108" t="s">
        <v>202</v>
      </c>
      <c r="D4752" s="108" t="s">
        <v>206</v>
      </c>
      <c r="E4752" s="109" t="s">
        <v>8873</v>
      </c>
    </row>
    <row r="4753" spans="1:5">
      <c r="A4753" s="108">
        <v>12438</v>
      </c>
      <c r="B4753" s="108" t="s">
        <v>8874</v>
      </c>
      <c r="C4753" s="108" t="s">
        <v>202</v>
      </c>
      <c r="D4753" s="108" t="s">
        <v>206</v>
      </c>
      <c r="E4753" s="109" t="s">
        <v>8875</v>
      </c>
    </row>
    <row r="4754" spans="1:5">
      <c r="A4754" s="108">
        <v>12436</v>
      </c>
      <c r="B4754" s="108" t="s">
        <v>8876</v>
      </c>
      <c r="C4754" s="108" t="s">
        <v>202</v>
      </c>
      <c r="D4754" s="108" t="s">
        <v>206</v>
      </c>
      <c r="E4754" s="109" t="s">
        <v>8877</v>
      </c>
    </row>
    <row r="4755" spans="1:5">
      <c r="A4755" s="108">
        <v>36357</v>
      </c>
      <c r="B4755" s="108" t="s">
        <v>8878</v>
      </c>
      <c r="C4755" s="108" t="s">
        <v>202</v>
      </c>
      <c r="D4755" s="108" t="s">
        <v>206</v>
      </c>
      <c r="E4755" s="109" t="s">
        <v>8879</v>
      </c>
    </row>
    <row r="4756" spans="1:5">
      <c r="A4756" s="108">
        <v>12424</v>
      </c>
      <c r="B4756" s="108" t="s">
        <v>8880</v>
      </c>
      <c r="C4756" s="108" t="s">
        <v>202</v>
      </c>
      <c r="D4756" s="108" t="s">
        <v>206</v>
      </c>
      <c r="E4756" s="109" t="s">
        <v>8881</v>
      </c>
    </row>
    <row r="4757" spans="1:5">
      <c r="A4757" s="108">
        <v>12440</v>
      </c>
      <c r="B4757" s="108" t="s">
        <v>8882</v>
      </c>
      <c r="C4757" s="108" t="s">
        <v>202</v>
      </c>
      <c r="D4757" s="108" t="s">
        <v>206</v>
      </c>
      <c r="E4757" s="109" t="s">
        <v>8883</v>
      </c>
    </row>
    <row r="4758" spans="1:5">
      <c r="A4758" s="108">
        <v>9884</v>
      </c>
      <c r="B4758" s="108" t="s">
        <v>8884</v>
      </c>
      <c r="C4758" s="108" t="s">
        <v>202</v>
      </c>
      <c r="D4758" s="108" t="s">
        <v>206</v>
      </c>
      <c r="E4758" s="109" t="s">
        <v>8885</v>
      </c>
    </row>
    <row r="4759" spans="1:5">
      <c r="A4759" s="108">
        <v>9888</v>
      </c>
      <c r="B4759" s="108" t="s">
        <v>8886</v>
      </c>
      <c r="C4759" s="108" t="s">
        <v>202</v>
      </c>
      <c r="D4759" s="108" t="s">
        <v>206</v>
      </c>
      <c r="E4759" s="109" t="s">
        <v>8887</v>
      </c>
    </row>
    <row r="4760" spans="1:5">
      <c r="A4760" s="108">
        <v>9883</v>
      </c>
      <c r="B4760" s="108" t="s">
        <v>8888</v>
      </c>
      <c r="C4760" s="108" t="s">
        <v>202</v>
      </c>
      <c r="D4760" s="108" t="s">
        <v>206</v>
      </c>
      <c r="E4760" s="109" t="s">
        <v>8889</v>
      </c>
    </row>
    <row r="4761" spans="1:5">
      <c r="A4761" s="108">
        <v>9886</v>
      </c>
      <c r="B4761" s="108" t="s">
        <v>8890</v>
      </c>
      <c r="C4761" s="108" t="s">
        <v>202</v>
      </c>
      <c r="D4761" s="108" t="s">
        <v>206</v>
      </c>
      <c r="E4761" s="109" t="s">
        <v>8891</v>
      </c>
    </row>
    <row r="4762" spans="1:5">
      <c r="A4762" s="108">
        <v>9889</v>
      </c>
      <c r="B4762" s="108" t="s">
        <v>8892</v>
      </c>
      <c r="C4762" s="108" t="s">
        <v>202</v>
      </c>
      <c r="D4762" s="108" t="s">
        <v>206</v>
      </c>
      <c r="E4762" s="109" t="s">
        <v>3928</v>
      </c>
    </row>
    <row r="4763" spans="1:5">
      <c r="A4763" s="108">
        <v>9887</v>
      </c>
      <c r="B4763" s="108" t="s">
        <v>8893</v>
      </c>
      <c r="C4763" s="108" t="s">
        <v>202</v>
      </c>
      <c r="D4763" s="108" t="s">
        <v>206</v>
      </c>
      <c r="E4763" s="109" t="s">
        <v>8894</v>
      </c>
    </row>
    <row r="4764" spans="1:5">
      <c r="A4764" s="108">
        <v>9885</v>
      </c>
      <c r="B4764" s="108" t="s">
        <v>8895</v>
      </c>
      <c r="C4764" s="108" t="s">
        <v>202</v>
      </c>
      <c r="D4764" s="108" t="s">
        <v>206</v>
      </c>
      <c r="E4764" s="109" t="s">
        <v>8381</v>
      </c>
    </row>
    <row r="4765" spans="1:5">
      <c r="A4765" s="108">
        <v>9890</v>
      </c>
      <c r="B4765" s="108" t="s">
        <v>8896</v>
      </c>
      <c r="C4765" s="108" t="s">
        <v>202</v>
      </c>
      <c r="D4765" s="108" t="s">
        <v>206</v>
      </c>
      <c r="E4765" s="109" t="s">
        <v>8897</v>
      </c>
    </row>
    <row r="4766" spans="1:5">
      <c r="A4766" s="108">
        <v>9891</v>
      </c>
      <c r="B4766" s="108" t="s">
        <v>8898</v>
      </c>
      <c r="C4766" s="108" t="s">
        <v>202</v>
      </c>
      <c r="D4766" s="108" t="s">
        <v>206</v>
      </c>
      <c r="E4766" s="109" t="s">
        <v>8899</v>
      </c>
    </row>
    <row r="4767" spans="1:5">
      <c r="A4767" s="108">
        <v>36313</v>
      </c>
      <c r="B4767" s="108" t="s">
        <v>8900</v>
      </c>
      <c r="C4767" s="108" t="s">
        <v>202</v>
      </c>
      <c r="D4767" s="108" t="s">
        <v>206</v>
      </c>
      <c r="E4767" s="109" t="s">
        <v>8145</v>
      </c>
    </row>
    <row r="4768" spans="1:5">
      <c r="A4768" s="108">
        <v>36316</v>
      </c>
      <c r="B4768" s="108" t="s">
        <v>8901</v>
      </c>
      <c r="C4768" s="108" t="s">
        <v>202</v>
      </c>
      <c r="D4768" s="108" t="s">
        <v>206</v>
      </c>
      <c r="E4768" s="109" t="s">
        <v>4648</v>
      </c>
    </row>
    <row r="4769" spans="1:5">
      <c r="A4769" s="108">
        <v>64</v>
      </c>
      <c r="B4769" s="108" t="s">
        <v>8902</v>
      </c>
      <c r="C4769" s="108" t="s">
        <v>202</v>
      </c>
      <c r="D4769" s="108" t="s">
        <v>206</v>
      </c>
      <c r="E4769" s="109" t="s">
        <v>2049</v>
      </c>
    </row>
    <row r="4770" spans="1:5">
      <c r="A4770" s="108">
        <v>37423</v>
      </c>
      <c r="B4770" s="108" t="s">
        <v>8903</v>
      </c>
      <c r="C4770" s="108" t="s">
        <v>202</v>
      </c>
      <c r="D4770" s="108" t="s">
        <v>206</v>
      </c>
      <c r="E4770" s="109" t="s">
        <v>8904</v>
      </c>
    </row>
    <row r="4771" spans="1:5">
      <c r="A4771" s="108">
        <v>9892</v>
      </c>
      <c r="B4771" s="108" t="s">
        <v>8905</v>
      </c>
      <c r="C4771" s="108" t="s">
        <v>202</v>
      </c>
      <c r="D4771" s="108" t="s">
        <v>203</v>
      </c>
      <c r="E4771" s="109" t="s">
        <v>4262</v>
      </c>
    </row>
    <row r="4772" spans="1:5">
      <c r="A4772" s="108">
        <v>9901</v>
      </c>
      <c r="B4772" s="108" t="s">
        <v>8906</v>
      </c>
      <c r="C4772" s="108" t="s">
        <v>202</v>
      </c>
      <c r="D4772" s="108" t="s">
        <v>203</v>
      </c>
      <c r="E4772" s="109" t="s">
        <v>8907</v>
      </c>
    </row>
    <row r="4773" spans="1:5">
      <c r="A4773" s="108">
        <v>9900</v>
      </c>
      <c r="B4773" s="108" t="s">
        <v>8908</v>
      </c>
      <c r="C4773" s="108" t="s">
        <v>202</v>
      </c>
      <c r="D4773" s="108" t="s">
        <v>203</v>
      </c>
      <c r="E4773" s="109" t="s">
        <v>8909</v>
      </c>
    </row>
    <row r="4774" spans="1:5">
      <c r="A4774" s="108">
        <v>9899</v>
      </c>
      <c r="B4774" s="108" t="s">
        <v>8910</v>
      </c>
      <c r="C4774" s="108" t="s">
        <v>202</v>
      </c>
      <c r="D4774" s="108" t="s">
        <v>203</v>
      </c>
      <c r="E4774" s="109" t="s">
        <v>3175</v>
      </c>
    </row>
    <row r="4775" spans="1:5">
      <c r="A4775" s="108">
        <v>9908</v>
      </c>
      <c r="B4775" s="108" t="s">
        <v>8911</v>
      </c>
      <c r="C4775" s="108" t="s">
        <v>202</v>
      </c>
      <c r="D4775" s="108" t="s">
        <v>203</v>
      </c>
      <c r="E4775" s="109" t="s">
        <v>8912</v>
      </c>
    </row>
    <row r="4776" spans="1:5">
      <c r="A4776" s="108">
        <v>9905</v>
      </c>
      <c r="B4776" s="108" t="s">
        <v>8913</v>
      </c>
      <c r="C4776" s="108" t="s">
        <v>202</v>
      </c>
      <c r="D4776" s="108" t="s">
        <v>203</v>
      </c>
      <c r="E4776" s="109" t="s">
        <v>8914</v>
      </c>
    </row>
    <row r="4777" spans="1:5">
      <c r="A4777" s="108">
        <v>9906</v>
      </c>
      <c r="B4777" s="108" t="s">
        <v>8915</v>
      </c>
      <c r="C4777" s="108" t="s">
        <v>202</v>
      </c>
      <c r="D4777" s="108" t="s">
        <v>203</v>
      </c>
      <c r="E4777" s="109" t="s">
        <v>4959</v>
      </c>
    </row>
    <row r="4778" spans="1:5">
      <c r="A4778" s="108">
        <v>9895</v>
      </c>
      <c r="B4778" s="108" t="s">
        <v>8916</v>
      </c>
      <c r="C4778" s="108" t="s">
        <v>202</v>
      </c>
      <c r="D4778" s="108" t="s">
        <v>203</v>
      </c>
      <c r="E4778" s="109" t="s">
        <v>8917</v>
      </c>
    </row>
    <row r="4779" spans="1:5">
      <c r="A4779" s="108">
        <v>9894</v>
      </c>
      <c r="B4779" s="108" t="s">
        <v>8918</v>
      </c>
      <c r="C4779" s="108" t="s">
        <v>202</v>
      </c>
      <c r="D4779" s="108" t="s">
        <v>203</v>
      </c>
      <c r="E4779" s="109" t="s">
        <v>8919</v>
      </c>
    </row>
    <row r="4780" spans="1:5">
      <c r="A4780" s="108">
        <v>9897</v>
      </c>
      <c r="B4780" s="108" t="s">
        <v>8920</v>
      </c>
      <c r="C4780" s="108" t="s">
        <v>202</v>
      </c>
      <c r="D4780" s="108" t="s">
        <v>203</v>
      </c>
      <c r="E4780" s="109" t="s">
        <v>8921</v>
      </c>
    </row>
    <row r="4781" spans="1:5">
      <c r="A4781" s="108">
        <v>9910</v>
      </c>
      <c r="B4781" s="108" t="s">
        <v>8922</v>
      </c>
      <c r="C4781" s="108" t="s">
        <v>202</v>
      </c>
      <c r="D4781" s="108" t="s">
        <v>203</v>
      </c>
      <c r="E4781" s="109" t="s">
        <v>8923</v>
      </c>
    </row>
    <row r="4782" spans="1:5">
      <c r="A4782" s="108">
        <v>9909</v>
      </c>
      <c r="B4782" s="108" t="s">
        <v>8924</v>
      </c>
      <c r="C4782" s="108" t="s">
        <v>202</v>
      </c>
      <c r="D4782" s="108" t="s">
        <v>203</v>
      </c>
      <c r="E4782" s="109" t="s">
        <v>8925</v>
      </c>
    </row>
    <row r="4783" spans="1:5">
      <c r="A4783" s="108">
        <v>9907</v>
      </c>
      <c r="B4783" s="108" t="s">
        <v>8926</v>
      </c>
      <c r="C4783" s="108" t="s">
        <v>202</v>
      </c>
      <c r="D4783" s="108" t="s">
        <v>203</v>
      </c>
      <c r="E4783" s="109" t="s">
        <v>8927</v>
      </c>
    </row>
    <row r="4784" spans="1:5">
      <c r="A4784" s="108">
        <v>20973</v>
      </c>
      <c r="B4784" s="108" t="s">
        <v>8928</v>
      </c>
      <c r="C4784" s="108" t="s">
        <v>202</v>
      </c>
      <c r="D4784" s="108" t="s">
        <v>206</v>
      </c>
      <c r="E4784" s="109" t="s">
        <v>8929</v>
      </c>
    </row>
    <row r="4785" spans="1:5">
      <c r="A4785" s="108">
        <v>20974</v>
      </c>
      <c r="B4785" s="108" t="s">
        <v>8930</v>
      </c>
      <c r="C4785" s="108" t="s">
        <v>202</v>
      </c>
      <c r="D4785" s="108" t="s">
        <v>206</v>
      </c>
      <c r="E4785" s="109" t="s">
        <v>8931</v>
      </c>
    </row>
    <row r="4786" spans="1:5">
      <c r="A4786" s="108">
        <v>37989</v>
      </c>
      <c r="B4786" s="108" t="s">
        <v>8932</v>
      </c>
      <c r="C4786" s="108" t="s">
        <v>202</v>
      </c>
      <c r="D4786" s="108" t="s">
        <v>203</v>
      </c>
      <c r="E4786" s="109" t="s">
        <v>8933</v>
      </c>
    </row>
    <row r="4787" spans="1:5">
      <c r="A4787" s="108">
        <v>37990</v>
      </c>
      <c r="B4787" s="108" t="s">
        <v>8934</v>
      </c>
      <c r="C4787" s="108" t="s">
        <v>202</v>
      </c>
      <c r="D4787" s="108" t="s">
        <v>203</v>
      </c>
      <c r="E4787" s="109" t="s">
        <v>8935</v>
      </c>
    </row>
    <row r="4788" spans="1:5">
      <c r="A4788" s="108">
        <v>37991</v>
      </c>
      <c r="B4788" s="108" t="s">
        <v>8936</v>
      </c>
      <c r="C4788" s="108" t="s">
        <v>202</v>
      </c>
      <c r="D4788" s="108" t="s">
        <v>203</v>
      </c>
      <c r="E4788" s="109" t="s">
        <v>8937</v>
      </c>
    </row>
    <row r="4789" spans="1:5">
      <c r="A4789" s="108">
        <v>37992</v>
      </c>
      <c r="B4789" s="108" t="s">
        <v>8938</v>
      </c>
      <c r="C4789" s="108" t="s">
        <v>202</v>
      </c>
      <c r="D4789" s="108" t="s">
        <v>203</v>
      </c>
      <c r="E4789" s="109" t="s">
        <v>3731</v>
      </c>
    </row>
    <row r="4790" spans="1:5">
      <c r="A4790" s="108">
        <v>37993</v>
      </c>
      <c r="B4790" s="108" t="s">
        <v>8939</v>
      </c>
      <c r="C4790" s="108" t="s">
        <v>202</v>
      </c>
      <c r="D4790" s="108" t="s">
        <v>203</v>
      </c>
      <c r="E4790" s="109" t="s">
        <v>8940</v>
      </c>
    </row>
    <row r="4791" spans="1:5">
      <c r="A4791" s="108">
        <v>37994</v>
      </c>
      <c r="B4791" s="108" t="s">
        <v>8941</v>
      </c>
      <c r="C4791" s="108" t="s">
        <v>202</v>
      </c>
      <c r="D4791" s="108" t="s">
        <v>203</v>
      </c>
      <c r="E4791" s="109" t="s">
        <v>8942</v>
      </c>
    </row>
    <row r="4792" spans="1:5">
      <c r="A4792" s="108">
        <v>37995</v>
      </c>
      <c r="B4792" s="108" t="s">
        <v>8943</v>
      </c>
      <c r="C4792" s="108" t="s">
        <v>202</v>
      </c>
      <c r="D4792" s="108" t="s">
        <v>203</v>
      </c>
      <c r="E4792" s="109" t="s">
        <v>8944</v>
      </c>
    </row>
    <row r="4793" spans="1:5">
      <c r="A4793" s="108">
        <v>37996</v>
      </c>
      <c r="B4793" s="108" t="s">
        <v>8945</v>
      </c>
      <c r="C4793" s="108" t="s">
        <v>202</v>
      </c>
      <c r="D4793" s="108" t="s">
        <v>203</v>
      </c>
      <c r="E4793" s="109" t="s">
        <v>8946</v>
      </c>
    </row>
    <row r="4794" spans="1:5">
      <c r="A4794" s="108">
        <v>13883</v>
      </c>
      <c r="B4794" s="108" t="s">
        <v>8947</v>
      </c>
      <c r="C4794" s="108" t="s">
        <v>202</v>
      </c>
      <c r="D4794" s="108" t="s">
        <v>206</v>
      </c>
      <c r="E4794" s="109" t="s">
        <v>8948</v>
      </c>
    </row>
    <row r="4795" spans="1:5">
      <c r="A4795" s="108">
        <v>38604</v>
      </c>
      <c r="B4795" s="108" t="s">
        <v>8949</v>
      </c>
      <c r="C4795" s="108" t="s">
        <v>202</v>
      </c>
      <c r="D4795" s="108" t="s">
        <v>206</v>
      </c>
      <c r="E4795" s="109" t="s">
        <v>8950</v>
      </c>
    </row>
    <row r="4796" spans="1:5">
      <c r="A4796" s="108">
        <v>10601</v>
      </c>
      <c r="B4796" s="108" t="s">
        <v>8951</v>
      </c>
      <c r="C4796" s="108" t="s">
        <v>202</v>
      </c>
      <c r="D4796" s="108" t="s">
        <v>206</v>
      </c>
      <c r="E4796" s="109" t="s">
        <v>8952</v>
      </c>
    </row>
    <row r="4797" spans="1:5">
      <c r="A4797" s="108">
        <v>44469</v>
      </c>
      <c r="B4797" s="108" t="s">
        <v>8953</v>
      </c>
      <c r="C4797" s="108" t="s">
        <v>202</v>
      </c>
      <c r="D4797" s="108" t="s">
        <v>206</v>
      </c>
      <c r="E4797" s="109" t="s">
        <v>8954</v>
      </c>
    </row>
    <row r="4798" spans="1:5">
      <c r="A4798" s="108">
        <v>13894</v>
      </c>
      <c r="B4798" s="108" t="s">
        <v>8955</v>
      </c>
      <c r="C4798" s="108" t="s">
        <v>202</v>
      </c>
      <c r="D4798" s="108" t="s">
        <v>206</v>
      </c>
      <c r="E4798" s="109" t="s">
        <v>8956</v>
      </c>
    </row>
    <row r="4799" spans="1:5">
      <c r="A4799" s="108">
        <v>13895</v>
      </c>
      <c r="B4799" s="108" t="s">
        <v>8957</v>
      </c>
      <c r="C4799" s="108" t="s">
        <v>202</v>
      </c>
      <c r="D4799" s="108" t="s">
        <v>206</v>
      </c>
      <c r="E4799" s="109" t="s">
        <v>8958</v>
      </c>
    </row>
    <row r="4800" spans="1:5">
      <c r="A4800" s="108">
        <v>13892</v>
      </c>
      <c r="B4800" s="108" t="s">
        <v>8959</v>
      </c>
      <c r="C4800" s="108" t="s">
        <v>202</v>
      </c>
      <c r="D4800" s="108" t="s">
        <v>206</v>
      </c>
      <c r="E4800" s="109" t="s">
        <v>8960</v>
      </c>
    </row>
    <row r="4801" spans="1:5">
      <c r="A4801" s="108">
        <v>9914</v>
      </c>
      <c r="B4801" s="108" t="s">
        <v>8961</v>
      </c>
      <c r="C4801" s="108" t="s">
        <v>202</v>
      </c>
      <c r="D4801" s="108" t="s">
        <v>206</v>
      </c>
      <c r="E4801" s="109" t="s">
        <v>8962</v>
      </c>
    </row>
    <row r="4802" spans="1:5">
      <c r="A4802" s="108">
        <v>36485</v>
      </c>
      <c r="B4802" s="108" t="s">
        <v>8963</v>
      </c>
      <c r="C4802" s="108" t="s">
        <v>202</v>
      </c>
      <c r="D4802" s="108" t="s">
        <v>206</v>
      </c>
      <c r="E4802" s="109" t="s">
        <v>8964</v>
      </c>
    </row>
    <row r="4803" spans="1:5">
      <c r="A4803" s="108">
        <v>9912</v>
      </c>
      <c r="B4803" s="108" t="s">
        <v>8965</v>
      </c>
      <c r="C4803" s="108" t="s">
        <v>202</v>
      </c>
      <c r="D4803" s="108" t="s">
        <v>206</v>
      </c>
      <c r="E4803" s="109" t="s">
        <v>8966</v>
      </c>
    </row>
    <row r="4804" spans="1:5">
      <c r="A4804" s="108">
        <v>9921</v>
      </c>
      <c r="B4804" s="108" t="s">
        <v>8967</v>
      </c>
      <c r="C4804" s="108" t="s">
        <v>202</v>
      </c>
      <c r="D4804" s="108" t="s">
        <v>206</v>
      </c>
      <c r="E4804" s="109" t="s">
        <v>8968</v>
      </c>
    </row>
    <row r="4805" spans="1:5">
      <c r="A4805" s="108">
        <v>21112</v>
      </c>
      <c r="B4805" s="108" t="s">
        <v>8969</v>
      </c>
      <c r="C4805" s="108" t="s">
        <v>202</v>
      </c>
      <c r="D4805" s="108" t="s">
        <v>203</v>
      </c>
      <c r="E4805" s="109" t="s">
        <v>8970</v>
      </c>
    </row>
    <row r="4806" spans="1:5">
      <c r="A4806" s="108">
        <v>10228</v>
      </c>
      <c r="B4806" s="108" t="s">
        <v>8971</v>
      </c>
      <c r="C4806" s="108" t="s">
        <v>202</v>
      </c>
      <c r="D4806" s="108" t="s">
        <v>215</v>
      </c>
      <c r="E4806" s="109" t="s">
        <v>8972</v>
      </c>
    </row>
    <row r="4807" spans="1:5">
      <c r="A4807" s="108">
        <v>11781</v>
      </c>
      <c r="B4807" s="108" t="s">
        <v>8973</v>
      </c>
      <c r="C4807" s="108" t="s">
        <v>202</v>
      </c>
      <c r="D4807" s="108" t="s">
        <v>203</v>
      </c>
      <c r="E4807" s="109" t="s">
        <v>8974</v>
      </c>
    </row>
    <row r="4808" spans="1:5">
      <c r="A4808" s="108">
        <v>37588</v>
      </c>
      <c r="B4808" s="108" t="s">
        <v>8975</v>
      </c>
      <c r="C4808" s="108" t="s">
        <v>202</v>
      </c>
      <c r="D4808" s="108" t="s">
        <v>203</v>
      </c>
      <c r="E4808" s="109" t="s">
        <v>8976</v>
      </c>
    </row>
    <row r="4809" spans="1:5">
      <c r="A4809" s="108">
        <v>11746</v>
      </c>
      <c r="B4809" s="108" t="s">
        <v>8977</v>
      </c>
      <c r="C4809" s="108" t="s">
        <v>202</v>
      </c>
      <c r="D4809" s="108" t="s">
        <v>203</v>
      </c>
      <c r="E4809" s="109" t="s">
        <v>8978</v>
      </c>
    </row>
    <row r="4810" spans="1:5">
      <c r="A4810" s="108">
        <v>11751</v>
      </c>
      <c r="B4810" s="108" t="s">
        <v>8979</v>
      </c>
      <c r="C4810" s="108" t="s">
        <v>202</v>
      </c>
      <c r="D4810" s="108" t="s">
        <v>203</v>
      </c>
      <c r="E4810" s="109" t="s">
        <v>8980</v>
      </c>
    </row>
    <row r="4811" spans="1:5">
      <c r="A4811" s="108">
        <v>11750</v>
      </c>
      <c r="B4811" s="108" t="s">
        <v>8981</v>
      </c>
      <c r="C4811" s="108" t="s">
        <v>202</v>
      </c>
      <c r="D4811" s="108" t="s">
        <v>203</v>
      </c>
      <c r="E4811" s="109" t="s">
        <v>8982</v>
      </c>
    </row>
    <row r="4812" spans="1:5">
      <c r="A4812" s="108">
        <v>11748</v>
      </c>
      <c r="B4812" s="108" t="s">
        <v>8983</v>
      </c>
      <c r="C4812" s="108" t="s">
        <v>202</v>
      </c>
      <c r="D4812" s="108" t="s">
        <v>203</v>
      </c>
      <c r="E4812" s="109" t="s">
        <v>8984</v>
      </c>
    </row>
    <row r="4813" spans="1:5">
      <c r="A4813" s="108">
        <v>11747</v>
      </c>
      <c r="B4813" s="108" t="s">
        <v>8985</v>
      </c>
      <c r="C4813" s="108" t="s">
        <v>202</v>
      </c>
      <c r="D4813" s="108" t="s">
        <v>203</v>
      </c>
      <c r="E4813" s="109" t="s">
        <v>8986</v>
      </c>
    </row>
    <row r="4814" spans="1:5">
      <c r="A4814" s="108">
        <v>11749</v>
      </c>
      <c r="B4814" s="108" t="s">
        <v>8987</v>
      </c>
      <c r="C4814" s="108" t="s">
        <v>202</v>
      </c>
      <c r="D4814" s="108" t="s">
        <v>203</v>
      </c>
      <c r="E4814" s="109" t="s">
        <v>8988</v>
      </c>
    </row>
    <row r="4815" spans="1:5">
      <c r="A4815" s="108">
        <v>10236</v>
      </c>
      <c r="B4815" s="108" t="s">
        <v>8989</v>
      </c>
      <c r="C4815" s="108" t="s">
        <v>202</v>
      </c>
      <c r="D4815" s="108" t="s">
        <v>203</v>
      </c>
      <c r="E4815" s="109" t="s">
        <v>1900</v>
      </c>
    </row>
    <row r="4816" spans="1:5">
      <c r="A4816" s="108">
        <v>10233</v>
      </c>
      <c r="B4816" s="108" t="s">
        <v>8990</v>
      </c>
      <c r="C4816" s="108" t="s">
        <v>202</v>
      </c>
      <c r="D4816" s="108" t="s">
        <v>203</v>
      </c>
      <c r="E4816" s="109" t="s">
        <v>8991</v>
      </c>
    </row>
    <row r="4817" spans="1:5">
      <c r="A4817" s="108">
        <v>10234</v>
      </c>
      <c r="B4817" s="108" t="s">
        <v>8992</v>
      </c>
      <c r="C4817" s="108" t="s">
        <v>202</v>
      </c>
      <c r="D4817" s="108" t="s">
        <v>203</v>
      </c>
      <c r="E4817" s="109" t="s">
        <v>8993</v>
      </c>
    </row>
    <row r="4818" spans="1:5">
      <c r="A4818" s="108">
        <v>10231</v>
      </c>
      <c r="B4818" s="108" t="s">
        <v>8994</v>
      </c>
      <c r="C4818" s="108" t="s">
        <v>202</v>
      </c>
      <c r="D4818" s="108" t="s">
        <v>203</v>
      </c>
      <c r="E4818" s="109" t="s">
        <v>8995</v>
      </c>
    </row>
    <row r="4819" spans="1:5">
      <c r="A4819" s="108">
        <v>10232</v>
      </c>
      <c r="B4819" s="108" t="s">
        <v>8996</v>
      </c>
      <c r="C4819" s="108" t="s">
        <v>202</v>
      </c>
      <c r="D4819" s="108" t="s">
        <v>203</v>
      </c>
      <c r="E4819" s="109" t="s">
        <v>8997</v>
      </c>
    </row>
    <row r="4820" spans="1:5">
      <c r="A4820" s="108">
        <v>10229</v>
      </c>
      <c r="B4820" s="108" t="s">
        <v>8998</v>
      </c>
      <c r="C4820" s="108" t="s">
        <v>202</v>
      </c>
      <c r="D4820" s="108" t="s">
        <v>215</v>
      </c>
      <c r="E4820" s="109" t="s">
        <v>8999</v>
      </c>
    </row>
    <row r="4821" spans="1:5">
      <c r="A4821" s="108">
        <v>10235</v>
      </c>
      <c r="B4821" s="108" t="s">
        <v>9000</v>
      </c>
      <c r="C4821" s="108" t="s">
        <v>202</v>
      </c>
      <c r="D4821" s="108" t="s">
        <v>203</v>
      </c>
      <c r="E4821" s="109" t="s">
        <v>9001</v>
      </c>
    </row>
    <row r="4822" spans="1:5">
      <c r="A4822" s="108">
        <v>10230</v>
      </c>
      <c r="B4822" s="108" t="s">
        <v>9002</v>
      </c>
      <c r="C4822" s="108" t="s">
        <v>202</v>
      </c>
      <c r="D4822" s="108" t="s">
        <v>203</v>
      </c>
      <c r="E4822" s="109" t="s">
        <v>9003</v>
      </c>
    </row>
    <row r="4823" spans="1:5">
      <c r="A4823" s="108">
        <v>10409</v>
      </c>
      <c r="B4823" s="108" t="s">
        <v>9004</v>
      </c>
      <c r="C4823" s="108" t="s">
        <v>202</v>
      </c>
      <c r="D4823" s="108" t="s">
        <v>203</v>
      </c>
      <c r="E4823" s="109" t="s">
        <v>9005</v>
      </c>
    </row>
    <row r="4824" spans="1:5">
      <c r="A4824" s="108">
        <v>10411</v>
      </c>
      <c r="B4824" s="108" t="s">
        <v>9006</v>
      </c>
      <c r="C4824" s="108" t="s">
        <v>202</v>
      </c>
      <c r="D4824" s="108" t="s">
        <v>203</v>
      </c>
      <c r="E4824" s="109" t="s">
        <v>9007</v>
      </c>
    </row>
    <row r="4825" spans="1:5">
      <c r="A4825" s="108">
        <v>10404</v>
      </c>
      <c r="B4825" s="108" t="s">
        <v>9008</v>
      </c>
      <c r="C4825" s="108" t="s">
        <v>202</v>
      </c>
      <c r="D4825" s="108" t="s">
        <v>203</v>
      </c>
      <c r="E4825" s="109" t="s">
        <v>2337</v>
      </c>
    </row>
    <row r="4826" spans="1:5">
      <c r="A4826" s="108">
        <v>10410</v>
      </c>
      <c r="B4826" s="108" t="s">
        <v>9009</v>
      </c>
      <c r="C4826" s="108" t="s">
        <v>202</v>
      </c>
      <c r="D4826" s="108" t="s">
        <v>203</v>
      </c>
      <c r="E4826" s="109" t="s">
        <v>9010</v>
      </c>
    </row>
    <row r="4827" spans="1:5">
      <c r="A4827" s="108">
        <v>10405</v>
      </c>
      <c r="B4827" s="108" t="s">
        <v>9011</v>
      </c>
      <c r="C4827" s="108" t="s">
        <v>202</v>
      </c>
      <c r="D4827" s="108" t="s">
        <v>203</v>
      </c>
      <c r="E4827" s="109" t="s">
        <v>9012</v>
      </c>
    </row>
    <row r="4828" spans="1:5">
      <c r="A4828" s="108">
        <v>10408</v>
      </c>
      <c r="B4828" s="108" t="s">
        <v>9013</v>
      </c>
      <c r="C4828" s="108" t="s">
        <v>202</v>
      </c>
      <c r="D4828" s="108" t="s">
        <v>203</v>
      </c>
      <c r="E4828" s="109" t="s">
        <v>9014</v>
      </c>
    </row>
    <row r="4829" spans="1:5">
      <c r="A4829" s="108">
        <v>10412</v>
      </c>
      <c r="B4829" s="108" t="s">
        <v>9015</v>
      </c>
      <c r="C4829" s="108" t="s">
        <v>202</v>
      </c>
      <c r="D4829" s="108" t="s">
        <v>203</v>
      </c>
      <c r="E4829" s="109" t="s">
        <v>9016</v>
      </c>
    </row>
    <row r="4830" spans="1:5">
      <c r="A4830" s="108">
        <v>10406</v>
      </c>
      <c r="B4830" s="108" t="s">
        <v>9017</v>
      </c>
      <c r="C4830" s="108" t="s">
        <v>202</v>
      </c>
      <c r="D4830" s="108" t="s">
        <v>203</v>
      </c>
      <c r="E4830" s="109" t="s">
        <v>9018</v>
      </c>
    </row>
    <row r="4831" spans="1:5">
      <c r="A4831" s="108">
        <v>10407</v>
      </c>
      <c r="B4831" s="108" t="s">
        <v>9019</v>
      </c>
      <c r="C4831" s="108" t="s">
        <v>202</v>
      </c>
      <c r="D4831" s="108" t="s">
        <v>203</v>
      </c>
      <c r="E4831" s="109" t="s">
        <v>9020</v>
      </c>
    </row>
    <row r="4832" spans="1:5">
      <c r="A4832" s="108">
        <v>10416</v>
      </c>
      <c r="B4832" s="108" t="s">
        <v>9021</v>
      </c>
      <c r="C4832" s="108" t="s">
        <v>202</v>
      </c>
      <c r="D4832" s="108" t="s">
        <v>203</v>
      </c>
      <c r="E4832" s="109" t="s">
        <v>9022</v>
      </c>
    </row>
    <row r="4833" spans="1:5">
      <c r="A4833" s="108">
        <v>10419</v>
      </c>
      <c r="B4833" s="108" t="s">
        <v>9023</v>
      </c>
      <c r="C4833" s="108" t="s">
        <v>202</v>
      </c>
      <c r="D4833" s="108" t="s">
        <v>203</v>
      </c>
      <c r="E4833" s="109" t="s">
        <v>9024</v>
      </c>
    </row>
    <row r="4834" spans="1:5">
      <c r="A4834" s="108">
        <v>21092</v>
      </c>
      <c r="B4834" s="108" t="s">
        <v>9025</v>
      </c>
      <c r="C4834" s="108" t="s">
        <v>202</v>
      </c>
      <c r="D4834" s="108" t="s">
        <v>203</v>
      </c>
      <c r="E4834" s="109" t="s">
        <v>9026</v>
      </c>
    </row>
    <row r="4835" spans="1:5">
      <c r="A4835" s="108">
        <v>10418</v>
      </c>
      <c r="B4835" s="108" t="s">
        <v>9027</v>
      </c>
      <c r="C4835" s="108" t="s">
        <v>202</v>
      </c>
      <c r="D4835" s="108" t="s">
        <v>203</v>
      </c>
      <c r="E4835" s="109" t="s">
        <v>9028</v>
      </c>
    </row>
    <row r="4836" spans="1:5">
      <c r="A4836" s="108">
        <v>12657</v>
      </c>
      <c r="B4836" s="108" t="s">
        <v>9029</v>
      </c>
      <c r="C4836" s="108" t="s">
        <v>202</v>
      </c>
      <c r="D4836" s="108" t="s">
        <v>203</v>
      </c>
      <c r="E4836" s="109" t="s">
        <v>9030</v>
      </c>
    </row>
    <row r="4837" spans="1:5">
      <c r="A4837" s="108">
        <v>10417</v>
      </c>
      <c r="B4837" s="108" t="s">
        <v>9031</v>
      </c>
      <c r="C4837" s="108" t="s">
        <v>202</v>
      </c>
      <c r="D4837" s="108" t="s">
        <v>203</v>
      </c>
      <c r="E4837" s="109" t="s">
        <v>9032</v>
      </c>
    </row>
    <row r="4838" spans="1:5">
      <c r="A4838" s="108">
        <v>10413</v>
      </c>
      <c r="B4838" s="108" t="s">
        <v>9033</v>
      </c>
      <c r="C4838" s="108" t="s">
        <v>202</v>
      </c>
      <c r="D4838" s="108" t="s">
        <v>203</v>
      </c>
      <c r="E4838" s="109" t="s">
        <v>9034</v>
      </c>
    </row>
    <row r="4839" spans="1:5">
      <c r="A4839" s="108">
        <v>10414</v>
      </c>
      <c r="B4839" s="108" t="s">
        <v>9035</v>
      </c>
      <c r="C4839" s="108" t="s">
        <v>202</v>
      </c>
      <c r="D4839" s="108" t="s">
        <v>203</v>
      </c>
      <c r="E4839" s="109" t="s">
        <v>9036</v>
      </c>
    </row>
    <row r="4840" spans="1:5">
      <c r="A4840" s="108">
        <v>10415</v>
      </c>
      <c r="B4840" s="108" t="s">
        <v>9037</v>
      </c>
      <c r="C4840" s="108" t="s">
        <v>202</v>
      </c>
      <c r="D4840" s="108" t="s">
        <v>203</v>
      </c>
      <c r="E4840" s="109" t="s">
        <v>9038</v>
      </c>
    </row>
    <row r="4841" spans="1:5">
      <c r="A4841" s="108">
        <v>38643</v>
      </c>
      <c r="B4841" s="108" t="s">
        <v>9039</v>
      </c>
      <c r="C4841" s="108" t="s">
        <v>202</v>
      </c>
      <c r="D4841" s="108" t="s">
        <v>203</v>
      </c>
      <c r="E4841" s="109" t="s">
        <v>9040</v>
      </c>
    </row>
    <row r="4842" spans="1:5">
      <c r="A4842" s="108">
        <v>6157</v>
      </c>
      <c r="B4842" s="108" t="s">
        <v>9041</v>
      </c>
      <c r="C4842" s="108" t="s">
        <v>202</v>
      </c>
      <c r="D4842" s="108" t="s">
        <v>203</v>
      </c>
      <c r="E4842" s="109" t="s">
        <v>9042</v>
      </c>
    </row>
    <row r="4843" spans="1:5">
      <c r="A4843" s="108">
        <v>6158</v>
      </c>
      <c r="B4843" s="108" t="s">
        <v>9043</v>
      </c>
      <c r="C4843" s="108" t="s">
        <v>202</v>
      </c>
      <c r="D4843" s="108" t="s">
        <v>203</v>
      </c>
      <c r="E4843" s="109" t="s">
        <v>9044</v>
      </c>
    </row>
    <row r="4844" spans="1:5">
      <c r="A4844" s="108">
        <v>6153</v>
      </c>
      <c r="B4844" s="108" t="s">
        <v>9045</v>
      </c>
      <c r="C4844" s="108" t="s">
        <v>202</v>
      </c>
      <c r="D4844" s="108" t="s">
        <v>203</v>
      </c>
      <c r="E4844" s="109" t="s">
        <v>7656</v>
      </c>
    </row>
    <row r="4845" spans="1:5">
      <c r="A4845" s="108">
        <v>6156</v>
      </c>
      <c r="B4845" s="108" t="s">
        <v>9046</v>
      </c>
      <c r="C4845" s="108" t="s">
        <v>202</v>
      </c>
      <c r="D4845" s="108" t="s">
        <v>203</v>
      </c>
      <c r="E4845" s="109" t="s">
        <v>5066</v>
      </c>
    </row>
    <row r="4846" spans="1:5">
      <c r="A4846" s="108">
        <v>6154</v>
      </c>
      <c r="B4846" s="108" t="s">
        <v>9047</v>
      </c>
      <c r="C4846" s="108" t="s">
        <v>202</v>
      </c>
      <c r="D4846" s="108" t="s">
        <v>203</v>
      </c>
      <c r="E4846" s="109" t="s">
        <v>1392</v>
      </c>
    </row>
    <row r="4847" spans="1:5">
      <c r="A4847" s="108">
        <v>6155</v>
      </c>
      <c r="B4847" s="108" t="s">
        <v>9048</v>
      </c>
      <c r="C4847" s="108" t="s">
        <v>202</v>
      </c>
      <c r="D4847" s="108" t="s">
        <v>203</v>
      </c>
      <c r="E4847" s="109" t="s">
        <v>9049</v>
      </c>
    </row>
    <row r="4848" spans="1:5">
      <c r="A4848" s="108">
        <v>43595</v>
      </c>
      <c r="B4848" s="108" t="s">
        <v>9050</v>
      </c>
      <c r="C4848" s="108" t="s">
        <v>202</v>
      </c>
      <c r="D4848" s="108" t="s">
        <v>203</v>
      </c>
      <c r="E4848" s="109" t="s">
        <v>3537</v>
      </c>
    </row>
    <row r="4849" spans="1:5">
      <c r="A4849" s="108">
        <v>43596</v>
      </c>
      <c r="B4849" s="108" t="s">
        <v>9051</v>
      </c>
      <c r="C4849" s="108" t="s">
        <v>202</v>
      </c>
      <c r="D4849" s="108" t="s">
        <v>203</v>
      </c>
      <c r="E4849" s="109" t="s">
        <v>9052</v>
      </c>
    </row>
    <row r="4850" spans="1:5">
      <c r="A4850" s="108">
        <v>38108</v>
      </c>
      <c r="B4850" s="108" t="s">
        <v>9053</v>
      </c>
      <c r="C4850" s="108" t="s">
        <v>202</v>
      </c>
      <c r="D4850" s="108" t="s">
        <v>203</v>
      </c>
      <c r="E4850" s="109" t="s">
        <v>9054</v>
      </c>
    </row>
    <row r="4851" spans="1:5">
      <c r="A4851" s="108">
        <v>38087</v>
      </c>
      <c r="B4851" s="108" t="s">
        <v>9055</v>
      </c>
      <c r="C4851" s="108" t="s">
        <v>202</v>
      </c>
      <c r="D4851" s="108" t="s">
        <v>203</v>
      </c>
      <c r="E4851" s="109" t="s">
        <v>9056</v>
      </c>
    </row>
    <row r="4852" spans="1:5">
      <c r="A4852" s="108">
        <v>38109</v>
      </c>
      <c r="B4852" s="108" t="s">
        <v>9057</v>
      </c>
      <c r="C4852" s="108" t="s">
        <v>202</v>
      </c>
      <c r="D4852" s="108" t="s">
        <v>203</v>
      </c>
      <c r="E4852" s="109" t="s">
        <v>9058</v>
      </c>
    </row>
    <row r="4853" spans="1:5">
      <c r="A4853" s="108">
        <v>38088</v>
      </c>
      <c r="B4853" s="108" t="s">
        <v>9059</v>
      </c>
      <c r="C4853" s="108" t="s">
        <v>202</v>
      </c>
      <c r="D4853" s="108" t="s">
        <v>203</v>
      </c>
      <c r="E4853" s="109" t="s">
        <v>9060</v>
      </c>
    </row>
    <row r="4854" spans="1:5">
      <c r="A4854" s="108">
        <v>38110</v>
      </c>
      <c r="B4854" s="108" t="s">
        <v>9061</v>
      </c>
      <c r="C4854" s="108" t="s">
        <v>202</v>
      </c>
      <c r="D4854" s="108" t="s">
        <v>203</v>
      </c>
      <c r="E4854" s="109" t="s">
        <v>9062</v>
      </c>
    </row>
    <row r="4855" spans="1:5">
      <c r="A4855" s="108">
        <v>38089</v>
      </c>
      <c r="B4855" s="108" t="s">
        <v>9063</v>
      </c>
      <c r="C4855" s="108" t="s">
        <v>202</v>
      </c>
      <c r="D4855" s="108" t="s">
        <v>203</v>
      </c>
      <c r="E4855" s="109" t="s">
        <v>9064</v>
      </c>
    </row>
    <row r="4856" spans="1:5">
      <c r="A4856" s="108">
        <v>38111</v>
      </c>
      <c r="B4856" s="108" t="s">
        <v>9065</v>
      </c>
      <c r="C4856" s="108" t="s">
        <v>202</v>
      </c>
      <c r="D4856" s="108" t="s">
        <v>203</v>
      </c>
      <c r="E4856" s="109" t="s">
        <v>9066</v>
      </c>
    </row>
    <row r="4857" spans="1:5">
      <c r="A4857" s="108">
        <v>38090</v>
      </c>
      <c r="B4857" s="108" t="s">
        <v>9067</v>
      </c>
      <c r="C4857" s="108" t="s">
        <v>202</v>
      </c>
      <c r="D4857" s="108" t="s">
        <v>203</v>
      </c>
      <c r="E4857" s="109" t="s">
        <v>9068</v>
      </c>
    </row>
    <row r="4858" spans="1:5">
      <c r="A4858" s="108">
        <v>13726</v>
      </c>
      <c r="B4858" s="108" t="s">
        <v>9069</v>
      </c>
      <c r="C4858" s="108" t="s">
        <v>202</v>
      </c>
      <c r="D4858" s="108" t="s">
        <v>206</v>
      </c>
      <c r="E4858" s="109" t="s">
        <v>9070</v>
      </c>
    </row>
    <row r="4859" spans="1:5">
      <c r="A4859" s="108">
        <v>38400</v>
      </c>
      <c r="B4859" s="108" t="s">
        <v>9071</v>
      </c>
      <c r="C4859" s="108" t="s">
        <v>202</v>
      </c>
      <c r="D4859" s="108" t="s">
        <v>203</v>
      </c>
      <c r="E4859" s="109" t="s">
        <v>9072</v>
      </c>
    </row>
    <row r="4860" spans="1:5">
      <c r="A4860" s="108">
        <v>12627</v>
      </c>
      <c r="B4860" s="108" t="s">
        <v>9073</v>
      </c>
      <c r="C4860" s="108" t="s">
        <v>202</v>
      </c>
      <c r="D4860" s="108" t="s">
        <v>203</v>
      </c>
      <c r="E4860" s="109" t="s">
        <v>9074</v>
      </c>
    </row>
    <row r="4861" spans="1:5">
      <c r="A4861" s="108">
        <v>39996</v>
      </c>
      <c r="B4861" s="108" t="s">
        <v>9075</v>
      </c>
      <c r="C4861" s="108" t="s">
        <v>290</v>
      </c>
      <c r="D4861" s="108" t="s">
        <v>203</v>
      </c>
      <c r="E4861" s="109" t="s">
        <v>9076</v>
      </c>
    </row>
    <row r="4862" spans="1:5">
      <c r="A4862" s="108">
        <v>10478</v>
      </c>
      <c r="B4862" s="108" t="s">
        <v>9077</v>
      </c>
      <c r="C4862" s="108" t="s">
        <v>300</v>
      </c>
      <c r="D4862" s="108" t="s">
        <v>215</v>
      </c>
      <c r="E4862" s="109" t="s">
        <v>9078</v>
      </c>
    </row>
    <row r="4863" spans="1:5">
      <c r="A4863" s="108">
        <v>10481</v>
      </c>
      <c r="B4863" s="108" t="s">
        <v>9079</v>
      </c>
      <c r="C4863" s="108" t="s">
        <v>300</v>
      </c>
      <c r="D4863" s="108" t="s">
        <v>203</v>
      </c>
      <c r="E4863" s="109" t="s">
        <v>9080</v>
      </c>
    </row>
    <row r="4864" spans="1:5">
      <c r="A4864" s="108">
        <v>10475</v>
      </c>
      <c r="B4864" s="108" t="s">
        <v>9081</v>
      </c>
      <c r="C4864" s="108" t="s">
        <v>300</v>
      </c>
      <c r="D4864" s="108" t="s">
        <v>203</v>
      </c>
      <c r="E4864" s="109" t="s">
        <v>9082</v>
      </c>
    </row>
    <row r="4865" spans="1:5">
      <c r="A4865" s="108">
        <v>4030</v>
      </c>
      <c r="B4865" s="108" t="s">
        <v>9083</v>
      </c>
      <c r="C4865" s="108" t="s">
        <v>978</v>
      </c>
      <c r="D4865" s="108" t="s">
        <v>203</v>
      </c>
      <c r="E4865" s="109" t="s">
        <v>3034</v>
      </c>
    </row>
    <row r="4866" spans="1:5">
      <c r="A4866" s="108">
        <v>4031</v>
      </c>
      <c r="B4866" s="108" t="s">
        <v>9084</v>
      </c>
      <c r="C4866" s="108" t="s">
        <v>978</v>
      </c>
      <c r="D4866" s="108" t="s">
        <v>203</v>
      </c>
      <c r="E4866" s="109" t="s">
        <v>9085</v>
      </c>
    </row>
    <row r="4867" spans="1:5">
      <c r="A4867" s="108">
        <v>39399</v>
      </c>
      <c r="B4867" s="108" t="s">
        <v>9086</v>
      </c>
      <c r="C4867" s="108" t="s">
        <v>202</v>
      </c>
      <c r="D4867" s="108" t="s">
        <v>206</v>
      </c>
      <c r="E4867" s="109" t="s">
        <v>9087</v>
      </c>
    </row>
    <row r="4868" spans="1:5">
      <c r="A4868" s="108">
        <v>39400</v>
      </c>
      <c r="B4868" s="108" t="s">
        <v>9088</v>
      </c>
      <c r="C4868" s="108" t="s">
        <v>202</v>
      </c>
      <c r="D4868" s="108" t="s">
        <v>206</v>
      </c>
      <c r="E4868" s="109" t="s">
        <v>9089</v>
      </c>
    </row>
    <row r="4869" spans="1:5">
      <c r="A4869" s="108">
        <v>39401</v>
      </c>
      <c r="B4869" s="108" t="s">
        <v>9090</v>
      </c>
      <c r="C4869" s="108" t="s">
        <v>202</v>
      </c>
      <c r="D4869" s="108" t="s">
        <v>206</v>
      </c>
      <c r="E4869" s="109" t="s">
        <v>9091</v>
      </c>
    </row>
    <row r="4870" spans="1:5">
      <c r="A4870" s="108">
        <v>11652</v>
      </c>
      <c r="B4870" s="108" t="s">
        <v>9092</v>
      </c>
      <c r="C4870" s="108" t="s">
        <v>202</v>
      </c>
      <c r="D4870" s="108" t="s">
        <v>206</v>
      </c>
      <c r="E4870" s="109" t="s">
        <v>9093</v>
      </c>
    </row>
    <row r="4871" spans="1:5">
      <c r="A4871" s="108">
        <v>13896</v>
      </c>
      <c r="B4871" s="108" t="s">
        <v>9094</v>
      </c>
      <c r="C4871" s="108" t="s">
        <v>202</v>
      </c>
      <c r="D4871" s="108" t="s">
        <v>206</v>
      </c>
      <c r="E4871" s="109" t="s">
        <v>9095</v>
      </c>
    </row>
    <row r="4872" spans="1:5">
      <c r="A4872" s="108">
        <v>13475</v>
      </c>
      <c r="B4872" s="108" t="s">
        <v>9096</v>
      </c>
      <c r="C4872" s="108" t="s">
        <v>202</v>
      </c>
      <c r="D4872" s="108" t="s">
        <v>206</v>
      </c>
      <c r="E4872" s="109" t="s">
        <v>9097</v>
      </c>
    </row>
    <row r="4873" spans="1:5">
      <c r="A4873" s="108">
        <v>44491</v>
      </c>
      <c r="B4873" s="108" t="s">
        <v>9098</v>
      </c>
      <c r="C4873" s="108" t="s">
        <v>202</v>
      </c>
      <c r="D4873" s="108" t="s">
        <v>206</v>
      </c>
      <c r="E4873" s="109" t="s">
        <v>9099</v>
      </c>
    </row>
    <row r="4874" spans="1:5">
      <c r="A4874" s="108">
        <v>44470</v>
      </c>
      <c r="B4874" s="108" t="s">
        <v>9100</v>
      </c>
      <c r="C4874" s="108" t="s">
        <v>202</v>
      </c>
      <c r="D4874" s="108" t="s">
        <v>206</v>
      </c>
      <c r="E4874" s="109" t="s">
        <v>9101</v>
      </c>
    </row>
    <row r="4875" spans="1:5">
      <c r="A4875" s="108">
        <v>13476</v>
      </c>
      <c r="B4875" s="108" t="s">
        <v>9102</v>
      </c>
      <c r="C4875" s="108" t="s">
        <v>202</v>
      </c>
      <c r="D4875" s="108" t="s">
        <v>206</v>
      </c>
      <c r="E4875" s="109" t="s">
        <v>9103</v>
      </c>
    </row>
    <row r="4876" spans="1:5">
      <c r="A4876" s="108">
        <v>10488</v>
      </c>
      <c r="B4876" s="108" t="s">
        <v>9104</v>
      </c>
      <c r="C4876" s="108" t="s">
        <v>202</v>
      </c>
      <c r="D4876" s="108" t="s">
        <v>206</v>
      </c>
      <c r="E4876" s="109" t="s">
        <v>9105</v>
      </c>
    </row>
    <row r="4877" spans="1:5">
      <c r="A4877" s="108">
        <v>13606</v>
      </c>
      <c r="B4877" s="108" t="s">
        <v>9106</v>
      </c>
      <c r="C4877" s="108" t="s">
        <v>202</v>
      </c>
      <c r="D4877" s="108" t="s">
        <v>206</v>
      </c>
      <c r="E4877" s="109" t="s">
        <v>9107</v>
      </c>
    </row>
    <row r="4878" spans="1:5">
      <c r="A4878" s="108">
        <v>10489</v>
      </c>
      <c r="B4878" s="108" t="s">
        <v>9108</v>
      </c>
      <c r="C4878" s="108" t="s">
        <v>494</v>
      </c>
      <c r="D4878" s="108" t="s">
        <v>203</v>
      </c>
      <c r="E4878" s="109" t="s">
        <v>5224</v>
      </c>
    </row>
    <row r="4879" spans="1:5">
      <c r="A4879" s="108">
        <v>41073</v>
      </c>
      <c r="B4879" s="108" t="s">
        <v>9109</v>
      </c>
      <c r="C4879" s="108" t="s">
        <v>497</v>
      </c>
      <c r="D4879" s="108" t="s">
        <v>203</v>
      </c>
      <c r="E4879" s="109" t="s">
        <v>9110</v>
      </c>
    </row>
    <row r="4880" spans="1:5">
      <c r="A4880" s="108">
        <v>34391</v>
      </c>
      <c r="B4880" s="108" t="s">
        <v>9111</v>
      </c>
      <c r="C4880" s="108" t="s">
        <v>978</v>
      </c>
      <c r="D4880" s="108" t="s">
        <v>203</v>
      </c>
      <c r="E4880" s="109" t="s">
        <v>9112</v>
      </c>
    </row>
    <row r="4881" spans="1:5">
      <c r="A4881" s="108">
        <v>10496</v>
      </c>
      <c r="B4881" s="108" t="s">
        <v>9113</v>
      </c>
      <c r="C4881" s="108" t="s">
        <v>978</v>
      </c>
      <c r="D4881" s="108" t="s">
        <v>203</v>
      </c>
      <c r="E4881" s="109" t="s">
        <v>9114</v>
      </c>
    </row>
    <row r="4882" spans="1:5">
      <c r="A4882" s="108">
        <v>10497</v>
      </c>
      <c r="B4882" s="108" t="s">
        <v>9115</v>
      </c>
      <c r="C4882" s="108" t="s">
        <v>978</v>
      </c>
      <c r="D4882" s="108" t="s">
        <v>203</v>
      </c>
      <c r="E4882" s="109" t="s">
        <v>9116</v>
      </c>
    </row>
    <row r="4883" spans="1:5">
      <c r="A4883" s="108">
        <v>10504</v>
      </c>
      <c r="B4883" s="108" t="s">
        <v>9117</v>
      </c>
      <c r="C4883" s="108" t="s">
        <v>978</v>
      </c>
      <c r="D4883" s="108" t="s">
        <v>203</v>
      </c>
      <c r="E4883" s="109" t="s">
        <v>9118</v>
      </c>
    </row>
    <row r="4884" spans="1:5">
      <c r="A4884" s="108">
        <v>34390</v>
      </c>
      <c r="B4884" s="108" t="s">
        <v>9119</v>
      </c>
      <c r="C4884" s="108" t="s">
        <v>978</v>
      </c>
      <c r="D4884" s="108" t="s">
        <v>203</v>
      </c>
      <c r="E4884" s="109" t="s">
        <v>9120</v>
      </c>
    </row>
    <row r="4885" spans="1:5">
      <c r="A4885" s="108">
        <v>34389</v>
      </c>
      <c r="B4885" s="108" t="s">
        <v>9121</v>
      </c>
      <c r="C4885" s="108" t="s">
        <v>978</v>
      </c>
      <c r="D4885" s="108" t="s">
        <v>203</v>
      </c>
      <c r="E4885" s="109" t="s">
        <v>9122</v>
      </c>
    </row>
    <row r="4886" spans="1:5">
      <c r="A4886" s="108">
        <v>34388</v>
      </c>
      <c r="B4886" s="108" t="s">
        <v>9123</v>
      </c>
      <c r="C4886" s="108" t="s">
        <v>978</v>
      </c>
      <c r="D4886" s="108" t="s">
        <v>203</v>
      </c>
      <c r="E4886" s="109" t="s">
        <v>9124</v>
      </c>
    </row>
    <row r="4887" spans="1:5">
      <c r="A4887" s="108">
        <v>34387</v>
      </c>
      <c r="B4887" s="108" t="s">
        <v>9125</v>
      </c>
      <c r="C4887" s="108" t="s">
        <v>978</v>
      </c>
      <c r="D4887" s="108" t="s">
        <v>203</v>
      </c>
      <c r="E4887" s="109" t="s">
        <v>9126</v>
      </c>
    </row>
    <row r="4888" spans="1:5">
      <c r="A4888" s="108">
        <v>11188</v>
      </c>
      <c r="B4888" s="108" t="s">
        <v>9127</v>
      </c>
      <c r="C4888" s="108" t="s">
        <v>978</v>
      </c>
      <c r="D4888" s="108" t="s">
        <v>203</v>
      </c>
      <c r="E4888" s="109" t="s">
        <v>9128</v>
      </c>
    </row>
    <row r="4889" spans="1:5">
      <c r="A4889" s="108">
        <v>11189</v>
      </c>
      <c r="B4889" s="108" t="s">
        <v>9129</v>
      </c>
      <c r="C4889" s="108" t="s">
        <v>978</v>
      </c>
      <c r="D4889" s="108" t="s">
        <v>203</v>
      </c>
      <c r="E4889" s="109" t="s">
        <v>9130</v>
      </c>
    </row>
    <row r="4890" spans="1:5">
      <c r="A4890" s="108">
        <v>21107</v>
      </c>
      <c r="B4890" s="108" t="s">
        <v>9131</v>
      </c>
      <c r="C4890" s="108" t="s">
        <v>978</v>
      </c>
      <c r="D4890" s="108" t="s">
        <v>203</v>
      </c>
      <c r="E4890" s="109" t="s">
        <v>9132</v>
      </c>
    </row>
    <row r="4891" spans="1:5">
      <c r="A4891" s="108">
        <v>34386</v>
      </c>
      <c r="B4891" s="108" t="s">
        <v>9133</v>
      </c>
      <c r="C4891" s="108" t="s">
        <v>978</v>
      </c>
      <c r="D4891" s="108" t="s">
        <v>203</v>
      </c>
      <c r="E4891" s="109" t="s">
        <v>9134</v>
      </c>
    </row>
    <row r="4892" spans="1:5">
      <c r="A4892" s="108">
        <v>10490</v>
      </c>
      <c r="B4892" s="108" t="s">
        <v>9135</v>
      </c>
      <c r="C4892" s="108" t="s">
        <v>978</v>
      </c>
      <c r="D4892" s="108" t="s">
        <v>203</v>
      </c>
      <c r="E4892" s="109" t="s">
        <v>3485</v>
      </c>
    </row>
    <row r="4893" spans="1:5">
      <c r="A4893" s="108">
        <v>10492</v>
      </c>
      <c r="B4893" s="108" t="s">
        <v>9136</v>
      </c>
      <c r="C4893" s="108" t="s">
        <v>978</v>
      </c>
      <c r="D4893" s="108" t="s">
        <v>215</v>
      </c>
      <c r="E4893" s="109" t="s">
        <v>2161</v>
      </c>
    </row>
    <row r="4894" spans="1:5">
      <c r="A4894" s="108">
        <v>10493</v>
      </c>
      <c r="B4894" s="108" t="s">
        <v>9137</v>
      </c>
      <c r="C4894" s="108" t="s">
        <v>978</v>
      </c>
      <c r="D4894" s="108" t="s">
        <v>203</v>
      </c>
      <c r="E4894" s="109" t="s">
        <v>9122</v>
      </c>
    </row>
    <row r="4895" spans="1:5">
      <c r="A4895" s="108">
        <v>10491</v>
      </c>
      <c r="B4895" s="108" t="s">
        <v>9138</v>
      </c>
      <c r="C4895" s="108" t="s">
        <v>978</v>
      </c>
      <c r="D4895" s="108" t="s">
        <v>203</v>
      </c>
      <c r="E4895" s="109" t="s">
        <v>9139</v>
      </c>
    </row>
    <row r="4896" spans="1:5">
      <c r="A4896" s="108">
        <v>34385</v>
      </c>
      <c r="B4896" s="108" t="s">
        <v>9140</v>
      </c>
      <c r="C4896" s="108" t="s">
        <v>978</v>
      </c>
      <c r="D4896" s="108" t="s">
        <v>203</v>
      </c>
      <c r="E4896" s="109" t="s">
        <v>9141</v>
      </c>
    </row>
    <row r="4897" spans="1:5">
      <c r="A4897" s="108">
        <v>10499</v>
      </c>
      <c r="B4897" s="108" t="s">
        <v>9142</v>
      </c>
      <c r="C4897" s="108" t="s">
        <v>978</v>
      </c>
      <c r="D4897" s="108" t="s">
        <v>203</v>
      </c>
      <c r="E4897" s="109" t="s">
        <v>9143</v>
      </c>
    </row>
    <row r="4898" spans="1:5">
      <c r="A4898" s="108">
        <v>34384</v>
      </c>
      <c r="B4898" s="108" t="s">
        <v>9144</v>
      </c>
      <c r="C4898" s="108" t="s">
        <v>978</v>
      </c>
      <c r="D4898" s="108" t="s">
        <v>203</v>
      </c>
      <c r="E4898" s="109" t="s">
        <v>9134</v>
      </c>
    </row>
    <row r="4899" spans="1:5">
      <c r="A4899" s="108">
        <v>11185</v>
      </c>
      <c r="B4899" s="108" t="s">
        <v>9145</v>
      </c>
      <c r="C4899" s="108" t="s">
        <v>978</v>
      </c>
      <c r="D4899" s="108" t="s">
        <v>203</v>
      </c>
      <c r="E4899" s="109" t="s">
        <v>9146</v>
      </c>
    </row>
    <row r="4900" spans="1:5">
      <c r="A4900" s="108">
        <v>10507</v>
      </c>
      <c r="B4900" s="108" t="s">
        <v>9147</v>
      </c>
      <c r="C4900" s="108" t="s">
        <v>978</v>
      </c>
      <c r="D4900" s="108" t="s">
        <v>203</v>
      </c>
      <c r="E4900" s="109" t="s">
        <v>9148</v>
      </c>
    </row>
    <row r="4901" spans="1:5">
      <c r="A4901" s="108">
        <v>10505</v>
      </c>
      <c r="B4901" s="108" t="s">
        <v>9149</v>
      </c>
      <c r="C4901" s="108" t="s">
        <v>978</v>
      </c>
      <c r="D4901" s="108" t="s">
        <v>203</v>
      </c>
      <c r="E4901" s="109" t="s">
        <v>9150</v>
      </c>
    </row>
    <row r="4902" spans="1:5">
      <c r="A4902" s="108">
        <v>10506</v>
      </c>
      <c r="B4902" s="108" t="s">
        <v>9151</v>
      </c>
      <c r="C4902" s="108" t="s">
        <v>978</v>
      </c>
      <c r="D4902" s="108" t="s">
        <v>203</v>
      </c>
      <c r="E4902" s="109" t="s">
        <v>9152</v>
      </c>
    </row>
    <row r="4903" spans="1:5">
      <c r="A4903" s="108">
        <v>5031</v>
      </c>
      <c r="B4903" s="108" t="s">
        <v>9153</v>
      </c>
      <c r="C4903" s="108" t="s">
        <v>978</v>
      </c>
      <c r="D4903" s="108" t="s">
        <v>215</v>
      </c>
      <c r="E4903" s="109" t="s">
        <v>9154</v>
      </c>
    </row>
    <row r="4904" spans="1:5">
      <c r="A4904" s="108">
        <v>10502</v>
      </c>
      <c r="B4904" s="108" t="s">
        <v>9155</v>
      </c>
      <c r="C4904" s="108" t="s">
        <v>978</v>
      </c>
      <c r="D4904" s="108" t="s">
        <v>203</v>
      </c>
      <c r="E4904" s="109" t="s">
        <v>9156</v>
      </c>
    </row>
    <row r="4905" spans="1:5">
      <c r="A4905" s="108">
        <v>10501</v>
      </c>
      <c r="B4905" s="108" t="s">
        <v>9157</v>
      </c>
      <c r="C4905" s="108" t="s">
        <v>978</v>
      </c>
      <c r="D4905" s="108" t="s">
        <v>203</v>
      </c>
      <c r="E4905" s="109" t="s">
        <v>9158</v>
      </c>
    </row>
    <row r="4906" spans="1:5">
      <c r="A4906" s="108">
        <v>10503</v>
      </c>
      <c r="B4906" s="108" t="s">
        <v>9159</v>
      </c>
      <c r="C4906" s="108" t="s">
        <v>978</v>
      </c>
      <c r="D4906" s="108" t="s">
        <v>203</v>
      </c>
      <c r="E4906" s="109" t="s">
        <v>9160</v>
      </c>
    </row>
    <row r="4907" spans="1:5">
      <c r="A4907" s="108">
        <v>4500</v>
      </c>
      <c r="B4907" s="108" t="s">
        <v>9161</v>
      </c>
      <c r="C4907" s="108" t="s">
        <v>290</v>
      </c>
      <c r="D4907" s="108" t="s">
        <v>203</v>
      </c>
      <c r="E4907" s="109" t="s">
        <v>8064</v>
      </c>
    </row>
    <row r="4908" spans="1:5">
      <c r="A4908" s="108">
        <v>4448</v>
      </c>
      <c r="B4908" s="108" t="s">
        <v>9162</v>
      </c>
      <c r="C4908" s="108" t="s">
        <v>290</v>
      </c>
      <c r="D4908" s="108" t="s">
        <v>203</v>
      </c>
      <c r="E4908" s="109" t="s">
        <v>9163</v>
      </c>
    </row>
    <row r="4909" spans="1:5">
      <c r="A4909" s="108">
        <v>20213</v>
      </c>
      <c r="B4909" s="108" t="s">
        <v>9164</v>
      </c>
      <c r="C4909" s="108" t="s">
        <v>290</v>
      </c>
      <c r="D4909" s="108" t="s">
        <v>203</v>
      </c>
      <c r="E4909" s="109" t="s">
        <v>9165</v>
      </c>
    </row>
    <row r="4910" spans="1:5">
      <c r="A4910" s="108">
        <v>20211</v>
      </c>
      <c r="B4910" s="108" t="s">
        <v>9166</v>
      </c>
      <c r="C4910" s="108" t="s">
        <v>290</v>
      </c>
      <c r="D4910" s="108" t="s">
        <v>203</v>
      </c>
      <c r="E4910" s="109" t="s">
        <v>9167</v>
      </c>
    </row>
    <row r="4911" spans="1:5">
      <c r="A4911" s="108">
        <v>40270</v>
      </c>
      <c r="B4911" s="108" t="s">
        <v>9168</v>
      </c>
      <c r="C4911" s="108" t="s">
        <v>290</v>
      </c>
      <c r="D4911" s="108" t="s">
        <v>206</v>
      </c>
      <c r="E4911" s="109" t="s">
        <v>9169</v>
      </c>
    </row>
    <row r="4912" spans="1:5">
      <c r="A4912" s="108">
        <v>4425</v>
      </c>
      <c r="B4912" s="108" t="s">
        <v>9170</v>
      </c>
      <c r="C4912" s="108" t="s">
        <v>290</v>
      </c>
      <c r="D4912" s="108" t="s">
        <v>203</v>
      </c>
      <c r="E4912" s="109" t="s">
        <v>9171</v>
      </c>
    </row>
    <row r="4913" spans="1:5">
      <c r="A4913" s="108">
        <v>4472</v>
      </c>
      <c r="B4913" s="108" t="s">
        <v>9172</v>
      </c>
      <c r="C4913" s="108" t="s">
        <v>290</v>
      </c>
      <c r="D4913" s="108" t="s">
        <v>203</v>
      </c>
      <c r="E4913" s="109" t="s">
        <v>9173</v>
      </c>
    </row>
    <row r="4914" spans="1:5">
      <c r="A4914" s="108">
        <v>35272</v>
      </c>
      <c r="B4914" s="108" t="s">
        <v>9174</v>
      </c>
      <c r="C4914" s="108" t="s">
        <v>290</v>
      </c>
      <c r="D4914" s="108" t="s">
        <v>203</v>
      </c>
      <c r="E4914" s="109" t="s">
        <v>9175</v>
      </c>
    </row>
    <row r="4915" spans="1:5">
      <c r="A4915" s="108">
        <v>4481</v>
      </c>
      <c r="B4915" s="108" t="s">
        <v>9176</v>
      </c>
      <c r="C4915" s="108" t="s">
        <v>290</v>
      </c>
      <c r="D4915" s="108" t="s">
        <v>203</v>
      </c>
      <c r="E4915" s="109" t="s">
        <v>9177</v>
      </c>
    </row>
    <row r="4916" spans="1:5">
      <c r="A4916" s="108">
        <v>34345</v>
      </c>
      <c r="B4916" s="108" t="s">
        <v>9178</v>
      </c>
      <c r="C4916" s="108" t="s">
        <v>494</v>
      </c>
      <c r="D4916" s="108" t="s">
        <v>203</v>
      </c>
      <c r="E4916" s="109" t="s">
        <v>4952</v>
      </c>
    </row>
    <row r="4917" spans="1:5">
      <c r="A4917" s="108">
        <v>41096</v>
      </c>
      <c r="B4917" s="108" t="s">
        <v>9179</v>
      </c>
      <c r="C4917" s="108" t="s">
        <v>497</v>
      </c>
      <c r="D4917" s="108" t="s">
        <v>203</v>
      </c>
      <c r="E4917" s="109" t="s">
        <v>9180</v>
      </c>
    </row>
    <row r="4918" spans="1:5">
      <c r="A4918" s="108"/>
      <c r="B4918" s="108"/>
      <c r="C4918" s="108"/>
      <c r="D4918" s="108"/>
      <c r="E4918" s="108"/>
    </row>
    <row r="4919" spans="1:5">
      <c r="A4919" s="108" t="s">
        <v>9181</v>
      </c>
      <c r="B4919" s="108"/>
      <c r="C4919" s="108"/>
      <c r="D4919" s="108"/>
      <c r="E4919" s="108"/>
    </row>
  </sheetData>
  <autoFilter ref="A7:E5023" xr:uid="{00000000-0009-0000-0000-000004000000}"/>
  <pageMargins left="0.78749999999999998" right="0.78749999999999998" top="0.98402777777777795" bottom="0.98402777777777795" header="0.511811023622047" footer="0.511811023622047"/>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F9:K21"/>
  <sheetViews>
    <sheetView view="pageBreakPreview" zoomScaleNormal="100" workbookViewId="0">
      <selection activeCell="J29" sqref="J29"/>
    </sheetView>
  </sheetViews>
  <sheetFormatPr defaultColWidth="8.7109375" defaultRowHeight="15"/>
  <cols>
    <col min="7" max="7" width="11.7109375" customWidth="1"/>
    <col min="9" max="9" width="12.7109375" customWidth="1"/>
    <col min="10" max="11" width="14.28515625" customWidth="1"/>
  </cols>
  <sheetData>
    <row r="9" spans="6:11">
      <c r="G9" t="s">
        <v>113</v>
      </c>
      <c r="H9" t="s">
        <v>9182</v>
      </c>
      <c r="I9" t="s">
        <v>9183</v>
      </c>
      <c r="J9" t="s">
        <v>9184</v>
      </c>
    </row>
    <row r="10" spans="6:11">
      <c r="F10">
        <v>1</v>
      </c>
      <c r="G10" t="s">
        <v>9185</v>
      </c>
      <c r="H10">
        <v>5</v>
      </c>
      <c r="I10" s="110">
        <v>2167.11</v>
      </c>
      <c r="J10" s="111">
        <f t="shared" ref="J10:J19" si="0">H10*I10</f>
        <v>10835.550000000001</v>
      </c>
      <c r="K10" s="112"/>
    </row>
    <row r="11" spans="6:11">
      <c r="F11">
        <v>2</v>
      </c>
      <c r="G11" t="s">
        <v>9186</v>
      </c>
      <c r="H11">
        <v>5</v>
      </c>
      <c r="I11" s="110">
        <v>2426.54</v>
      </c>
      <c r="J11" s="111">
        <f t="shared" si="0"/>
        <v>12132.7</v>
      </c>
      <c r="K11" s="112"/>
    </row>
    <row r="12" spans="6:11">
      <c r="F12">
        <v>3</v>
      </c>
      <c r="G12" t="s">
        <v>9187</v>
      </c>
      <c r="H12">
        <v>4</v>
      </c>
      <c r="I12" s="110">
        <v>3602.28</v>
      </c>
      <c r="J12" s="111">
        <f t="shared" si="0"/>
        <v>14409.12</v>
      </c>
      <c r="K12" s="112"/>
    </row>
    <row r="13" spans="6:11">
      <c r="F13">
        <v>4</v>
      </c>
      <c r="G13" t="s">
        <v>9188</v>
      </c>
      <c r="H13">
        <v>8</v>
      </c>
      <c r="I13" s="110">
        <v>4978.7</v>
      </c>
      <c r="J13" s="111">
        <f t="shared" si="0"/>
        <v>39829.599999999999</v>
      </c>
      <c r="K13" s="112"/>
    </row>
    <row r="14" spans="6:11">
      <c r="F14">
        <v>5</v>
      </c>
      <c r="G14" t="s">
        <v>9189</v>
      </c>
      <c r="H14">
        <v>4</v>
      </c>
      <c r="I14" s="113">
        <v>5296.29</v>
      </c>
      <c r="J14" s="111">
        <f t="shared" si="0"/>
        <v>21185.16</v>
      </c>
      <c r="K14" s="112"/>
    </row>
    <row r="15" spans="6:11">
      <c r="F15">
        <v>6</v>
      </c>
      <c r="G15" t="s">
        <v>9190</v>
      </c>
      <c r="H15">
        <f>SUM(H10:H14)</f>
        <v>26</v>
      </c>
      <c r="I15" s="110">
        <v>1405.87</v>
      </c>
      <c r="J15" s="111">
        <f t="shared" si="0"/>
        <v>36552.619999999995</v>
      </c>
    </row>
    <row r="16" spans="6:11">
      <c r="F16">
        <v>7</v>
      </c>
      <c r="G16" t="s">
        <v>9191</v>
      </c>
      <c r="H16">
        <v>4</v>
      </c>
      <c r="I16" s="110">
        <v>10473.34</v>
      </c>
      <c r="J16" s="111">
        <f t="shared" si="0"/>
        <v>41893.360000000001</v>
      </c>
      <c r="K16" s="112"/>
    </row>
    <row r="17" spans="6:11">
      <c r="F17">
        <v>8</v>
      </c>
      <c r="G17" t="s">
        <v>9192</v>
      </c>
      <c r="H17">
        <v>6</v>
      </c>
      <c r="I17" s="110">
        <v>11832.65</v>
      </c>
      <c r="J17" s="111">
        <f t="shared" si="0"/>
        <v>70995.899999999994</v>
      </c>
      <c r="K17" s="112"/>
    </row>
    <row r="18" spans="6:11">
      <c r="F18">
        <v>9</v>
      </c>
      <c r="G18" t="s">
        <v>9193</v>
      </c>
      <c r="H18">
        <v>3</v>
      </c>
      <c r="I18" s="110">
        <v>16263.11</v>
      </c>
      <c r="J18" s="111">
        <f t="shared" si="0"/>
        <v>48789.33</v>
      </c>
      <c r="K18" s="112"/>
    </row>
    <row r="19" spans="6:11">
      <c r="F19">
        <v>10</v>
      </c>
      <c r="G19" t="s">
        <v>9190</v>
      </c>
      <c r="H19">
        <f>SUM(H16:H18)</f>
        <v>13</v>
      </c>
      <c r="I19" s="110">
        <v>1784.09</v>
      </c>
      <c r="J19" s="111">
        <f t="shared" si="0"/>
        <v>23193.17</v>
      </c>
    </row>
    <row r="20" spans="6:11">
      <c r="J20" s="111">
        <f>SUM(J10:J19)</f>
        <v>319816.50999999995</v>
      </c>
      <c r="K20" s="111">
        <v>320000</v>
      </c>
    </row>
    <row r="21" spans="6:11">
      <c r="J21" t="s">
        <v>9194</v>
      </c>
      <c r="K21" t="s">
        <v>9195</v>
      </c>
    </row>
  </sheetData>
  <pageMargins left="0.51180555555555596" right="0.51180555555555596"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25</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10</vt:i4>
      </vt:variant>
    </vt:vector>
  </HeadingPairs>
  <TitlesOfParts>
    <vt:vector size="16" baseType="lpstr">
      <vt:lpstr>ORÇAMENTO</vt:lpstr>
      <vt:lpstr>COMPOSICAO</vt:lpstr>
      <vt:lpstr>PESQUISAS</vt:lpstr>
      <vt:lpstr>BDI</vt:lpstr>
      <vt:lpstr>insumos</vt:lpstr>
      <vt:lpstr>PREV2023</vt:lpstr>
      <vt:lpstr>Analitico</vt:lpstr>
      <vt:lpstr>BDI!Area_de_impressao</vt:lpstr>
      <vt:lpstr>COMPOSICAO!Area_de_impressao</vt:lpstr>
      <vt:lpstr>ORÇAMENTO!Area_de_impressao</vt:lpstr>
      <vt:lpstr>PESQUISAS!Area_de_impressao</vt:lpstr>
      <vt:lpstr>BDI_EQP</vt:lpstr>
      <vt:lpstr>ORÇAMENTO!BDI_MAT</vt:lpstr>
      <vt:lpstr>ORÇAMENTO!BDI_MDO</vt:lpstr>
      <vt:lpstr>ORÇAMENTO!Titulos_de_impressao</vt:lpstr>
      <vt:lpstr>PESQUISAS!Titulos_de_impressao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Reinaldo de Sa Moreira e Silva</dc:creator>
  <dc:description/>
  <cp:lastModifiedBy>Herika Silva Veloso Fabian</cp:lastModifiedBy>
  <cp:revision>1</cp:revision>
  <cp:lastPrinted>2024-07-10T17:55:58Z</cp:lastPrinted>
  <dcterms:created xsi:type="dcterms:W3CDTF">2016-04-04T16:44:13Z</dcterms:created>
  <dcterms:modified xsi:type="dcterms:W3CDTF">2024-07-10T19:18:55Z</dcterms:modified>
  <dc:language>pt-BR</dc:language>
</cp:coreProperties>
</file>